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730"/>
  <workbookPr/>
  <mc:AlternateContent xmlns:mc="http://schemas.openxmlformats.org/markup-compatibility/2006">
    <mc:Choice Requires="x15">
      <x15ac:absPath xmlns:x15ac="http://schemas.microsoft.com/office/spreadsheetml/2010/11/ac" url="U:\Knowledge Management\Debbie\Christina Villella\MECAT toolkit\Finals\"/>
    </mc:Choice>
  </mc:AlternateContent>
  <bookViews>
    <workbookView xWindow="0" yWindow="0" windowWidth="28800" windowHeight="14010" tabRatio="684" xr2:uid="{00000000-000D-0000-FFFF-FFFF00000000}"/>
  </bookViews>
  <sheets>
    <sheet name="Cover" sheetId="6" r:id="rId1"/>
    <sheet name="Demographics" sheetId="11" r:id="rId2"/>
    <sheet name="M&amp;E Leadership" sheetId="1" r:id="rId3"/>
    <sheet name="Data Collection and Data Mgmt." sheetId="2" r:id="rId4"/>
    <sheet name="Evaluation" sheetId="3" r:id="rId5"/>
    <sheet name="Data Analysis, Diss., and Use" sheetId="4" r:id="rId6"/>
    <sheet name="General Management" sheetId="5" r:id="rId7"/>
    <sheet name="Dashboard" sheetId="8" r:id="rId8"/>
    <sheet name="Summary" sheetId="9" r:id="rId9"/>
    <sheet name="Action Plan" sheetId="10" r:id="rId10"/>
  </sheets>
  <definedNames>
    <definedName name="_xlnm.Print_Area" localSheetId="0">Cover!$A$1:$G$53</definedName>
    <definedName name="_xlnm.Print_Area" localSheetId="5">'Data Analysis, Diss., and Use'!$B$1:$C$14</definedName>
    <definedName name="_xlnm.Print_Area" localSheetId="3">'Data Collection and Data Mgmt.'!$B$1:$C$15</definedName>
    <definedName name="_xlnm.Print_Area" localSheetId="1">Demographics!$A$1:$F$7</definedName>
    <definedName name="_xlnm.Print_Area" localSheetId="4">Evaluation!$B$1:$C$10</definedName>
    <definedName name="_xlnm.Print_Area" localSheetId="6">'General Management'!$A$1:$C$25</definedName>
    <definedName name="_xlnm.Print_Area" localSheetId="2">'M&amp;E Leadership'!$A$1:$C$27</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B26" i="9" l="1"/>
  <c r="B20" i="9"/>
  <c r="B15" i="9"/>
  <c r="B35" i="9"/>
  <c r="B8" i="9"/>
  <c r="C5" i="9"/>
  <c r="D5" i="9"/>
  <c r="C4" i="9"/>
  <c r="C33" i="9"/>
  <c r="D33" i="9"/>
  <c r="C32" i="9"/>
  <c r="D32" i="9"/>
  <c r="C29" i="9"/>
  <c r="C30" i="9"/>
  <c r="D30" i="9"/>
  <c r="C34" i="9"/>
  <c r="D34" i="9"/>
  <c r="C31" i="9"/>
  <c r="D31" i="9"/>
  <c r="C25" i="9"/>
  <c r="D25" i="9"/>
  <c r="C7" i="9"/>
  <c r="D7" i="9"/>
  <c r="C24" i="9"/>
  <c r="D24" i="9"/>
  <c r="C23" i="9"/>
  <c r="C2" i="9"/>
  <c r="C8" i="9"/>
  <c r="D8" i="9"/>
  <c r="B42" i="9"/>
  <c r="F19" i="8"/>
  <c r="C19" i="9"/>
  <c r="D19" i="9"/>
  <c r="C18" i="9"/>
  <c r="C14" i="9"/>
  <c r="D14" i="9"/>
  <c r="C13" i="9"/>
  <c r="D13" i="9"/>
  <c r="C12" i="9"/>
  <c r="D12" i="9"/>
  <c r="C11" i="9"/>
  <c r="C15" i="9"/>
  <c r="D15" i="9"/>
  <c r="B43" i="9"/>
  <c r="N19" i="8"/>
  <c r="C3" i="9"/>
  <c r="C6" i="9"/>
  <c r="D51" i="1"/>
  <c r="E51" i="1"/>
  <c r="C20" i="9"/>
  <c r="D23" i="9"/>
  <c r="C26" i="9"/>
  <c r="D26" i="9"/>
  <c r="B45" i="9"/>
  <c r="N40" i="8"/>
  <c r="D29" i="9"/>
  <c r="C35" i="9"/>
  <c r="D35" i="9"/>
  <c r="B46" i="9"/>
  <c r="F61" i="8"/>
  <c r="D18" i="9"/>
  <c r="D11" i="9"/>
  <c r="D6" i="9"/>
  <c r="D20" i="9"/>
  <c r="B44" i="9"/>
  <c r="F40" i="8"/>
  <c r="D4" i="9"/>
  <c r="D3" i="9"/>
  <c r="D2" i="9"/>
</calcChain>
</file>

<file path=xl/sharedStrings.xml><?xml version="1.0" encoding="utf-8"?>
<sst xmlns="http://schemas.openxmlformats.org/spreadsheetml/2006/main" count="216" uniqueCount="169">
  <si>
    <t>Data Quality Assurance</t>
  </si>
  <si>
    <t>Evaluation Management</t>
  </si>
  <si>
    <t>Data analysis</t>
  </si>
  <si>
    <t>Develops and implements the analysis plan for routine monitoring data.</t>
  </si>
  <si>
    <t>Data dissemination</t>
  </si>
  <si>
    <t>Data use</t>
  </si>
  <si>
    <t>Brings problems out in the open and actively seeks  their resolution.</t>
  </si>
  <si>
    <t>Coordination and collaboration</t>
  </si>
  <si>
    <t>Consults with relevant partners and incorporates their views in a transparent and appropriate manner.</t>
  </si>
  <si>
    <t>Negotiation</t>
  </si>
  <si>
    <t>Acts quickly and decisively when needed.</t>
  </si>
  <si>
    <t>Evaluates the implications of various options before deciding on a course of action.</t>
  </si>
  <si>
    <t>Strategic Communications</t>
  </si>
  <si>
    <t>Vision and mission development and advocacy</t>
  </si>
  <si>
    <t>Develops a clear and compelling vision and mission for M&amp;E.</t>
  </si>
  <si>
    <t>Articulates the M&amp;E vision and mission consistently and effectively to key internal  and external stakeholders and obtains meaningful support.</t>
  </si>
  <si>
    <t>Is knowledgeable about the findings from routine monitoring and evaluation studies and their implications for strategic and operation planning.</t>
  </si>
  <si>
    <t>Capacity building</t>
  </si>
  <si>
    <t>Partnerships</t>
  </si>
  <si>
    <t>Data management system</t>
  </si>
  <si>
    <t>Surveillance and surveys</t>
  </si>
  <si>
    <t>Leadership/team management</t>
  </si>
  <si>
    <t>2. Financial monitoring</t>
  </si>
  <si>
    <t>Integration of M&amp;E activities</t>
  </si>
  <si>
    <t>Developing awareness/building knowledge</t>
  </si>
  <si>
    <t>Is knowledgeable about the role of M&amp;E to lead the development of a clear and compelling vision and mission for M&amp;E.</t>
  </si>
  <si>
    <t>Limited experience</t>
  </si>
  <si>
    <t>Moderate amount of experience</t>
  </si>
  <si>
    <t>Extensive experience</t>
  </si>
  <si>
    <t>Unaware of potential problems</t>
  </si>
  <si>
    <t>Solves problems that may arise</t>
  </si>
  <si>
    <t>Anticipates problems before they arise</t>
  </si>
  <si>
    <t>Unaware of questions to ask</t>
  </si>
  <si>
    <t>Aware of questions to ask and able to access resources to answer the questions</t>
  </si>
  <si>
    <t xml:space="preserve">Poses questions to the field </t>
  </si>
  <si>
    <t>Sought out for input</t>
  </si>
  <si>
    <t>Instructions</t>
  </si>
  <si>
    <t>Expert</t>
  </si>
  <si>
    <t>Mastery</t>
  </si>
  <si>
    <t>Skilled</t>
  </si>
  <si>
    <t>Novice</t>
  </si>
  <si>
    <t>Entry</t>
  </si>
  <si>
    <t>Planning for an effective response</t>
  </si>
  <si>
    <t>Planning for effective M&amp;E system</t>
  </si>
  <si>
    <t>Sub Area</t>
  </si>
  <si>
    <t># of Questions</t>
  </si>
  <si>
    <t>Total</t>
  </si>
  <si>
    <t>Average</t>
  </si>
  <si>
    <t>Score</t>
  </si>
  <si>
    <t>Data Analysis</t>
  </si>
  <si>
    <t>Surveillance and Surveys</t>
  </si>
  <si>
    <t>Data Management System</t>
  </si>
  <si>
    <t>Capacity Building</t>
  </si>
  <si>
    <t>Integration of M&amp;E Activities</t>
  </si>
  <si>
    <t>Planning for Effective M&amp;E System</t>
  </si>
  <si>
    <t>Planning for an Effective Response</t>
  </si>
  <si>
    <t>Vision and Mission Development and Advocacy</t>
  </si>
  <si>
    <t>Data Dissemination</t>
  </si>
  <si>
    <t>Data Use</t>
  </si>
  <si>
    <t>Coordination and Collaboration</t>
  </si>
  <si>
    <t>Financial Monitoring</t>
  </si>
  <si>
    <t>Leadership/Team Management</t>
  </si>
  <si>
    <t xml:space="preserve">Overall Score </t>
  </si>
  <si>
    <t>Action to be taken</t>
  </si>
  <si>
    <t>For those in M&amp;E  positions:</t>
  </si>
  <si>
    <t>Limited skills</t>
  </si>
  <si>
    <t>Proficient</t>
  </si>
  <si>
    <t>Basic skills</t>
  </si>
  <si>
    <t>Years of experience in M&amp;E</t>
  </si>
  <si>
    <t>25 or under</t>
  </si>
  <si>
    <t>26-40</t>
  </si>
  <si>
    <t>41 - 55</t>
  </si>
  <si>
    <t>56 or older</t>
  </si>
  <si>
    <t>Male</t>
  </si>
  <si>
    <t>Female</t>
  </si>
  <si>
    <t>Bachelor’s degree</t>
  </si>
  <si>
    <t>Master’s degree</t>
  </si>
  <si>
    <t>Doctorate degree </t>
  </si>
  <si>
    <t>Some college</t>
  </si>
  <si>
    <t>Email address</t>
  </si>
  <si>
    <t>Subtotal</t>
  </si>
  <si>
    <t>Highest level of education</t>
  </si>
  <si>
    <t>Number of years worked at the organization</t>
  </si>
  <si>
    <t>Identifies the interests of relevant stakeholders and determines their information needs.</t>
  </si>
  <si>
    <t>Gender</t>
  </si>
  <si>
    <t>Develops and implements policies and procedures to integrate M&amp;E activities of the division into the unified national M&amp;E system.</t>
  </si>
  <si>
    <t>Develops and implements procedures for data quality control in line with national/international standards.</t>
  </si>
  <si>
    <t>Identifies and secures financial and human  resources to implement corrective follow-up actions where needed.</t>
  </si>
  <si>
    <t>Deals with conflict in an open and constructive manner and reaches agreements from which both sides can benefit.</t>
  </si>
  <si>
    <t>Develops and implements policies and procedures to ensure communications are consistently clear and effective.</t>
  </si>
  <si>
    <t>M&amp;E Leadership Competency</t>
  </si>
  <si>
    <t>Data Collection and Data Management Competency</t>
  </si>
  <si>
    <t>Evaluation Competency</t>
  </si>
  <si>
    <t>Data Analysis, Dissemination, and Use Competency</t>
  </si>
  <si>
    <t>General Management Competency</t>
  </si>
  <si>
    <t>M&amp;E LEADERSHIP COMPETENCY</t>
  </si>
  <si>
    <t>DATA COLLECTION AND DATA MANAGEMENT COMPETENCY</t>
  </si>
  <si>
    <t>EVALUATION COMPETENCY</t>
  </si>
  <si>
    <t>GENERAL MANAGEMENT COMPETENCY</t>
  </si>
  <si>
    <t>Routine Program Monitoring</t>
  </si>
  <si>
    <t>Design and Methods in Evaluation Research and Program Evaluation</t>
  </si>
  <si>
    <t>Financial Resource Mobilization</t>
  </si>
  <si>
    <t>Develops operational links between the M&amp;E vision/mission and other key aspects within the program.</t>
  </si>
  <si>
    <t xml:space="preserve">• Consider each statement in the tool and use the scale to rate your own level of competency. </t>
  </si>
  <si>
    <t>• This is a self-assessment aiming to identify your personal needs for capacity building, so it is important that you reflect critically on your competency level and neither under- nor over-value your competency level.</t>
  </si>
  <si>
    <t>• At the end of the individual assessment, summarize your key strengths and weaknesses and list concrete actions to be taken (e.g., short-term/long-term training, on-the-job/off-the-job training, and/or other capacity-building approaches) for strengthening specific competencies considered critical to your job performance and a timeline for achieving improvements.</t>
  </si>
  <si>
    <t>Applies knowledge routinely</t>
  </si>
  <si>
    <t>Uses knowledge fluently and effectively</t>
  </si>
  <si>
    <t>Advanced skills</t>
  </si>
  <si>
    <t>Respondent's Demographics Data</t>
  </si>
  <si>
    <t>Articulates the implications of findings from routine monitoring and evaluation studies and how they can be integrated into strategic and operational planning.</t>
  </si>
  <si>
    <t>Is knowledgeable about M&amp;E terminology and conceptual frameworks  and their utility in establishing a common approach to developing an M&amp;E system.</t>
  </si>
  <si>
    <t>Is knowledgeable about quantitative methods and their role in establishing a comprehensive M&amp;E approach for the program.</t>
  </si>
  <si>
    <t>Is knowledgeable about qualitative methods and their role in establishing a comprehensive M&amp;E approach for the program.</t>
  </si>
  <si>
    <t>Develops an evidence-based program logic model and uses  it as a management  tool for appropriate monitoring and evaluation of the program.</t>
  </si>
  <si>
    <t>Manages a coordinated and participatory process for M&amp;E planning linked to the program strategic plan, including periodic M&amp;E capacity  assessments and performance monitoring.</t>
  </si>
  <si>
    <t>Identifies standardized indicators that are relevant, feasible, and in line with global standards and determines appropriate targets.</t>
  </si>
  <si>
    <t>Identifies financial and human resources needed to implement the M&amp;E plan and secures adequate resources.</t>
  </si>
  <si>
    <t>Is knowledgeable about M&amp;E capacity-building approaches to lead the development of an effective M&amp;E capacity-building plan.</t>
  </si>
  <si>
    <t>Leads the development of an effective M&amp;E capacity-building plan, including performance objectives at individual, organizational, and (where appropriate) system levels.</t>
  </si>
  <si>
    <t>Identifies financial and human resources needed to implement the M&amp;E capacity-building plan and secures adequate resources.</t>
  </si>
  <si>
    <t>Coordinates the acquisition of the components required to implement the M&amp;E capacity -building plan (e.g., training  courses, technical assistance) and monitors/ evaluates performance.</t>
  </si>
  <si>
    <t>Builds professional relationships with key M&amp;E partners, ensuring the viability and quality of the partnerships to enhance coordination and collaboration.</t>
  </si>
  <si>
    <t>Routine program monitoring</t>
  </si>
  <si>
    <t>Is knowledgeable about the role of and procedures and tools for routine monitoring, including ethical,  confidentiality, and security requirements.</t>
  </si>
  <si>
    <t>Manages the development of functional  data collection, data transfer, and data reporting mechanisms, including standardized tools,  operational guidelines, and organizational responsibilities.</t>
  </si>
  <si>
    <t>Is knowledgeable about the role of and procedures for surveillance and surveys, including ethical, confidentiality, and security requirements</t>
  </si>
  <si>
    <t>Identifies specific data needs to be addressed by surveillance and/or surveys.</t>
  </si>
  <si>
    <t>Manages the data collection planning (including budgeting) and implementation (including adherence to ethical, confidentiality, and security requirements).</t>
  </si>
  <si>
    <t>Data quality assurance</t>
  </si>
  <si>
    <t>Is knowledgeable about data quality control standards and procedures.</t>
  </si>
  <si>
    <t>Is knowledgeable about basic data management, including scientific, ethical, confidentiality, and security requirements.</t>
  </si>
  <si>
    <t xml:space="preserve">Identifies data management gaps (related to data entry, data transfer, data storage, and data analysis) and manages enhancements. </t>
  </si>
  <si>
    <t>Is knowledgeable about the assumptions, theories, concepts, terms, and designs used in evaluation.</t>
  </si>
  <si>
    <t>Manages a collaborative process for the development of an evaluation strategy and a specific agenda for evaluations that are both relevant and focused on actionable results.</t>
  </si>
  <si>
    <t>Builds partnerships to sustain an infrastructure for conducting evaluations.</t>
  </si>
  <si>
    <t>Develops and implements a mechanism to support dissemination of evaluation findings and their use for program improvement.</t>
  </si>
  <si>
    <t>Evaluation management</t>
  </si>
  <si>
    <t>Is knowledgeable about professional evaluation standards, including ethical, confidentiality, and security requirements.</t>
  </si>
  <si>
    <t>Manages the development of the terms of reference for the evaluation in accordance with professional evaluation standards and adherence to the implementation schedule.</t>
  </si>
  <si>
    <t>Articulates how the findings from evaluation studies can be used to improve programs.</t>
  </si>
  <si>
    <t>DATA ANALYSIS, DISSEMINATION, AND USE COMPETENCY</t>
  </si>
  <si>
    <t>Uses methods appropriate for analysis of quantitative or qualitative data and interpretation of results.</t>
  </si>
  <si>
    <t>Is knowledgeable about the basic concepts and the role of data modeling.</t>
  </si>
  <si>
    <t>Is knowledgeable about the basic concepts of data triangulation.</t>
  </si>
  <si>
    <t>Manages the process of data triangulation to answer key questions about the program.</t>
  </si>
  <si>
    <t>Is knowledgeable about the specific data needs of key decision makers and how to respond to them.</t>
  </si>
  <si>
    <t>Develops and implements policies and procedures for data sharing,  data dissemination, and feedback to relevant stakeholders (such as the surveyed population, program managers, policymakers, the general public), including ethical,  confidentiality, and security requirements.</t>
  </si>
  <si>
    <t>Manages the production and dissemination of a variety of information products tailored to specific audiences.</t>
  </si>
  <si>
    <t>Is knowledgeable about new developments in the key areas of focus to the program and their implications in programming.</t>
  </si>
  <si>
    <t>Articulates the implications of findings from routine monitoring and evaluation studies and how they can be applied for program improvement.</t>
  </si>
  <si>
    <t>Makes sound and timely managerial decisions that are consistent with the organization's vision and mission.</t>
  </si>
  <si>
    <t>Assumes  responsibility and accepts accountability for decisions.</t>
  </si>
  <si>
    <t>Builds a mutually supportive team in which all team members are motivated and encouraged to make their contribution.</t>
  </si>
  <si>
    <t>Seeks others’ views and ideas and respects their contribution.</t>
  </si>
  <si>
    <t>Provides  advice in a manner that allows for mutual sharing and learning.</t>
  </si>
  <si>
    <t>Financial resource mobilization and financial tracking</t>
  </si>
  <si>
    <t>1. Financial resource mobilization</t>
  </si>
  <si>
    <t>Justifies and articulates the need for financial resources in line with the organizational resources and the program's priority needs.</t>
  </si>
  <si>
    <t>Assesses the appropriateness and effectiveness of resource allocations.</t>
  </si>
  <si>
    <t>Assesses the extent to which existing financial monitoring procedures and systems are transparent and accountable and articulates feasible enhancements.</t>
  </si>
  <si>
    <t>Inspires, influences, and motivate others to engage and perform effectively toward achieving common goals.</t>
  </si>
  <si>
    <t>Translates ideas and opportunities into realistic plans and actions with agreed-upon roles and responsibilities.</t>
  </si>
  <si>
    <t>Strategic communications</t>
  </si>
  <si>
    <t>Develops and implements policies and procedures to ensure that incoming communications are dealt with in a responsible and timely manner.</t>
  </si>
  <si>
    <t>Identified weaknesses or gaps</t>
  </si>
  <si>
    <t xml:space="preserve">Use the drop-down list in the “Score” column in the workbook to select the appropriate response for each question. The response categories are defined as follows. </t>
  </si>
  <si>
    <t>Scoring Scale</t>
  </si>
  <si>
    <t>Design and methods in evaluation research and program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</si>
</sst>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1">
    <font>
      <sz val="11"/>
      <color theme="1"/>
      <name val="Calibri"/>
      <family val="2"/>
      <scheme val="minor"/>
    </font>
    <font>
      <sz val="12"/>
      <color theme="1"/>
      <name val="Calibri"/>
      <family val="2"/>
      <scheme val="minor"/>
    </font>
    <font>
      <sz val="36"/>
      <color rgb="FFFF0000"/>
      <name val="Calibri"/>
      <family val="2"/>
      <scheme val="minor"/>
    </font>
    <font>
      <sz val="10"/>
      <name val="Arial"/>
      <family val="2"/>
    </font>
    <font>
      <b/>
      <sz val="16"/>
      <color theme="1"/>
      <name val="Calibri"/>
      <family val="2"/>
      <scheme val="minor"/>
    </font>
    <font>
      <i/>
      <sz val="11"/>
      <color theme="1"/>
      <name val="Calibri"/>
      <family val="2"/>
      <scheme val="minor"/>
    </font>
    <font>
      <sz val="11"/>
      <color rgb="FF373737"/>
      <name val="Inherit"/>
    </font>
    <font>
      <sz val="11"/>
      <color rgb="FF00B0F0"/>
      <name val="Calibri"/>
      <family val="2"/>
      <scheme val="minor"/>
    </font>
    <font>
      <b/>
      <sz val="24"/>
      <color rgb="FFAA2573"/>
      <name val="Century Gothic"/>
      <family val="2"/>
    </font>
    <font>
      <b/>
      <sz val="18"/>
      <color rgb="FFAA2573"/>
      <name val="Century Gothic"/>
      <family val="2"/>
    </font>
    <font>
      <b/>
      <i/>
      <sz val="14"/>
      <color theme="1"/>
      <name val="Garamond"/>
      <family val="1"/>
    </font>
    <font>
      <sz val="14"/>
      <name val="Garamond"/>
      <family val="1"/>
    </font>
    <font>
      <b/>
      <sz val="12"/>
      <color rgb="FFAA2573"/>
      <name val="Century Gothic"/>
      <family val="2"/>
    </font>
    <font>
      <b/>
      <sz val="11"/>
      <color rgb="FFAA2573"/>
      <name val="Century Gothic"/>
      <family val="2"/>
    </font>
    <font>
      <sz val="11"/>
      <color theme="1"/>
      <name val="Garamond"/>
      <family val="1"/>
    </font>
    <font>
      <sz val="12"/>
      <color rgb="FFFF0000"/>
      <name val="Century Gothic"/>
      <family val="2"/>
    </font>
    <font>
      <sz val="11"/>
      <color theme="1"/>
      <name val="Century Gothic"/>
      <family val="2"/>
    </font>
    <font>
      <sz val="12"/>
      <color theme="1"/>
      <name val="Century Gothic"/>
      <family val="2"/>
    </font>
    <font>
      <b/>
      <sz val="14"/>
      <name val="Century Gothic"/>
      <family val="2"/>
    </font>
    <font>
      <sz val="11"/>
      <name val="Century Gothic"/>
      <family val="2"/>
    </font>
    <font>
      <sz val="10"/>
      <color theme="1"/>
      <name val="Century Gothic"/>
      <family val="2"/>
    </font>
    <font>
      <b/>
      <sz val="14"/>
      <color theme="1"/>
      <name val="Century Gothic"/>
      <family val="2"/>
    </font>
    <font>
      <sz val="10"/>
      <name val="Century Gothic"/>
      <family val="2"/>
    </font>
    <font>
      <b/>
      <sz val="11"/>
      <color theme="1"/>
      <name val="Century Gothic"/>
      <family val="2"/>
    </font>
    <font>
      <b/>
      <sz val="10"/>
      <color rgb="FFAA2573"/>
      <name val="Century Gothic"/>
      <family val="2"/>
    </font>
    <font>
      <sz val="11"/>
      <color rgb="FFFF0000"/>
      <name val="Century Gothic"/>
      <family val="2"/>
    </font>
    <font>
      <b/>
      <sz val="10"/>
      <color theme="1"/>
      <name val="Century Gothic"/>
      <family val="2"/>
    </font>
    <font>
      <b/>
      <sz val="10"/>
      <name val="Century Gothic"/>
      <family val="2"/>
    </font>
    <font>
      <b/>
      <sz val="10"/>
      <color theme="0"/>
      <name val="Century Gothic"/>
      <family val="2"/>
    </font>
    <font>
      <b/>
      <sz val="14"/>
      <name val="Garamond"/>
      <family val="1"/>
    </font>
    <font>
      <sz val="12"/>
      <name val="Century Gothic"/>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E6661F"/>
        <bgColor indexed="64"/>
      </patternFill>
    </fill>
    <fill>
      <patternFill patternType="solid">
        <fgColor rgb="FF71BFBD"/>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
    <xf numFmtId="0" fontId="0"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cellStyleXfs>
  <cellXfs count="112">
    <xf numFmtId="0" fontId="0" fillId="0" borderId="0" xfId="0"/>
    <xf numFmtId="0" fontId="0" fillId="0" borderId="0" xfId="0" applyFont="1"/>
    <xf numFmtId="0" fontId="1" fillId="0" borderId="0" xfId="0" applyFont="1"/>
    <xf numFmtId="0" fontId="0" fillId="0" borderId="0" xfId="0" applyFont="1" applyAlignment="1">
      <alignment wrapText="1"/>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2" fontId="0" fillId="0" borderId="0" xfId="0" applyNumberFormat="1"/>
    <xf numFmtId="0" fontId="0" fillId="0" borderId="0" xfId="0" applyAlignment="1">
      <alignment horizontal="left" vertical="top"/>
    </xf>
    <xf numFmtId="0" fontId="0" fillId="0" borderId="0" xfId="0" applyAlignment="1">
      <alignment horizontal="left" vertical="top" wrapText="1"/>
    </xf>
    <xf numFmtId="0" fontId="3" fillId="0" borderId="0" xfId="0" applyFont="1"/>
    <xf numFmtId="0" fontId="3" fillId="0" borderId="0" xfId="0" applyFont="1" applyAlignment="1">
      <alignment wrapText="1"/>
    </xf>
    <xf numFmtId="0" fontId="3" fillId="2" borderId="0" xfId="0" applyFont="1" applyFill="1"/>
    <xf numFmtId="0" fontId="3" fillId="2" borderId="0" xfId="0" applyFont="1" applyFill="1" applyAlignment="1">
      <alignment wrapText="1"/>
    </xf>
    <xf numFmtId="0" fontId="0" fillId="5" borderId="0" xfId="0" applyFill="1"/>
    <xf numFmtId="0" fontId="2" fillId="5" borderId="0" xfId="0" applyFont="1" applyFill="1" applyAlignment="1">
      <alignment vertical="center" wrapText="1"/>
    </xf>
    <xf numFmtId="0" fontId="0" fillId="5" borderId="0" xfId="0" applyFill="1" applyAlignment="1"/>
    <xf numFmtId="0" fontId="0" fillId="5" borderId="0" xfId="0" applyFill="1" applyAlignment="1">
      <alignment horizontal="left"/>
    </xf>
    <xf numFmtId="0" fontId="0" fillId="0" borderId="7" xfId="0" applyBorder="1" applyAlignment="1">
      <alignment vertical="center"/>
    </xf>
    <xf numFmtId="0" fontId="0" fillId="0" borderId="7" xfId="0" applyBorder="1" applyAlignment="1">
      <alignment horizontal="left" vertical="top"/>
    </xf>
    <xf numFmtId="0" fontId="1" fillId="0" borderId="7" xfId="0" applyFont="1" applyBorder="1" applyAlignment="1">
      <alignment vertical="center"/>
    </xf>
    <xf numFmtId="0" fontId="6" fillId="5" borderId="0" xfId="0" applyFont="1" applyFill="1" applyAlignment="1">
      <alignment horizontal="left" vertical="center" wrapText="1" indent="1"/>
    </xf>
    <xf numFmtId="0" fontId="0" fillId="5" borderId="7" xfId="0" applyFill="1" applyBorder="1"/>
    <xf numFmtId="0" fontId="0" fillId="5" borderId="8" xfId="0" applyFill="1" applyBorder="1"/>
    <xf numFmtId="0" fontId="7" fillId="0" borderId="0" xfId="0" applyFont="1"/>
    <xf numFmtId="0" fontId="16" fillId="5" borderId="1" xfId="0" applyFont="1" applyFill="1" applyBorder="1"/>
    <xf numFmtId="0" fontId="19" fillId="5" borderId="7" xfId="0" applyFont="1" applyFill="1" applyBorder="1"/>
    <xf numFmtId="0" fontId="16" fillId="5" borderId="7" xfId="0" applyFont="1" applyFill="1" applyBorder="1"/>
    <xf numFmtId="0" fontId="20" fillId="0" borderId="7" xfId="0" applyFont="1" applyBorder="1" applyAlignment="1">
      <alignment horizontal="left" vertical="top"/>
    </xf>
    <xf numFmtId="0" fontId="20" fillId="0" borderId="7" xfId="0" applyFont="1" applyBorder="1" applyAlignment="1">
      <alignment horizontal="left" vertical="top" wrapText="1"/>
    </xf>
    <xf numFmtId="0" fontId="16" fillId="0" borderId="7" xfId="0" applyFont="1" applyBorder="1" applyAlignment="1">
      <alignment horizontal="center" vertical="center"/>
    </xf>
    <xf numFmtId="0" fontId="22" fillId="0" borderId="7" xfId="0" applyFont="1" applyBorder="1" applyAlignment="1">
      <alignment horizontal="left" vertical="top" wrapText="1"/>
    </xf>
    <xf numFmtId="0" fontId="20" fillId="0" borderId="0" xfId="0" applyFont="1" applyAlignment="1">
      <alignment vertical="center"/>
    </xf>
    <xf numFmtId="0" fontId="16" fillId="0" borderId="0" xfId="0" applyFont="1" applyAlignment="1">
      <alignment wrapText="1"/>
    </xf>
    <xf numFmtId="0" fontId="16" fillId="0" borderId="0" xfId="0" applyFont="1" applyAlignment="1">
      <alignment horizontal="center" vertical="center"/>
    </xf>
    <xf numFmtId="0" fontId="23" fillId="0" borderId="0" xfId="0" applyFont="1" applyAlignment="1">
      <alignment wrapText="1"/>
    </xf>
    <xf numFmtId="0" fontId="18" fillId="7" borderId="7" xfId="0" applyFont="1" applyFill="1" applyBorder="1" applyAlignment="1">
      <alignment horizontal="center" vertical="center"/>
    </xf>
    <xf numFmtId="0" fontId="22" fillId="0" borderId="7" xfId="0" applyFont="1" applyBorder="1" applyAlignment="1">
      <alignment horizontal="left" vertical="top"/>
    </xf>
    <xf numFmtId="0" fontId="21" fillId="7" borderId="7" xfId="0" applyFont="1" applyFill="1" applyBorder="1" applyAlignment="1">
      <alignment horizontal="center" vertical="center"/>
    </xf>
    <xf numFmtId="0" fontId="16" fillId="0" borderId="7" xfId="0" applyFont="1" applyBorder="1" applyAlignment="1">
      <alignment horizontal="left" vertical="top"/>
    </xf>
    <xf numFmtId="0" fontId="25" fillId="0" borderId="7" xfId="0" applyFont="1" applyBorder="1" applyAlignment="1">
      <alignment vertical="center"/>
    </xf>
    <xf numFmtId="0" fontId="25" fillId="0" borderId="7" xfId="0" applyFont="1" applyBorder="1" applyAlignment="1">
      <alignment horizontal="center" vertical="center"/>
    </xf>
    <xf numFmtId="0" fontId="16" fillId="0" borderId="7" xfId="0" applyFont="1" applyBorder="1" applyAlignment="1">
      <alignment vertical="center"/>
    </xf>
    <xf numFmtId="0" fontId="24" fillId="0" borderId="7" xfId="0" applyFont="1" applyBorder="1" applyAlignment="1">
      <alignment vertical="center"/>
    </xf>
    <xf numFmtId="0" fontId="18" fillId="7" borderId="7" xfId="0" applyFont="1" applyFill="1" applyBorder="1" applyAlignment="1">
      <alignment vertical="center" wrapText="1"/>
    </xf>
    <xf numFmtId="0" fontId="0" fillId="0" borderId="7" xfId="0" applyFont="1" applyBorder="1" applyAlignment="1">
      <alignment vertical="center"/>
    </xf>
    <xf numFmtId="0" fontId="0" fillId="0" borderId="0" xfId="0" applyFont="1" applyAlignment="1">
      <alignment vertical="center"/>
    </xf>
    <xf numFmtId="0" fontId="21" fillId="7" borderId="7" xfId="0" applyFont="1" applyFill="1" applyBorder="1" applyAlignment="1">
      <alignment vertical="center"/>
    </xf>
    <xf numFmtId="2" fontId="23" fillId="0" borderId="0" xfId="0" applyNumberFormat="1" applyFont="1" applyAlignment="1">
      <alignment horizontal="center"/>
    </xf>
    <xf numFmtId="0" fontId="16" fillId="0" borderId="0" xfId="0" applyFont="1"/>
    <xf numFmtId="0" fontId="20" fillId="0" borderId="0" xfId="0" applyFont="1" applyAlignment="1">
      <alignment wrapText="1"/>
    </xf>
    <xf numFmtId="0" fontId="20" fillId="0" borderId="0" xfId="0" applyFont="1" applyAlignment="1">
      <alignment horizontal="center"/>
    </xf>
    <xf numFmtId="2" fontId="20" fillId="0" borderId="0" xfId="0" applyNumberFormat="1" applyFont="1" applyAlignment="1">
      <alignment horizontal="center"/>
    </xf>
    <xf numFmtId="0" fontId="26" fillId="0" borderId="1" xfId="0" applyFont="1" applyBorder="1"/>
    <xf numFmtId="0" fontId="20" fillId="0" borderId="2" xfId="0" applyFont="1" applyBorder="1" applyAlignment="1">
      <alignment horizontal="center"/>
    </xf>
    <xf numFmtId="2" fontId="20" fillId="0" borderId="3" xfId="0" applyNumberFormat="1" applyFont="1" applyBorder="1" applyAlignment="1">
      <alignment horizontal="center"/>
    </xf>
    <xf numFmtId="0" fontId="20" fillId="0" borderId="0" xfId="0" applyFont="1"/>
    <xf numFmtId="0" fontId="22" fillId="0" borderId="0" xfId="0" applyFont="1" applyAlignment="1">
      <alignment wrapText="1"/>
    </xf>
    <xf numFmtId="0" fontId="22" fillId="0" borderId="0" xfId="0" applyFont="1"/>
    <xf numFmtId="0" fontId="28" fillId="6" borderId="0" xfId="0" applyFont="1" applyFill="1" applyAlignment="1">
      <alignment wrapText="1"/>
    </xf>
    <xf numFmtId="0" fontId="28" fillId="6" borderId="0" xfId="0" applyFont="1" applyFill="1" applyAlignment="1">
      <alignment horizontal="center"/>
    </xf>
    <xf numFmtId="0" fontId="27" fillId="7" borderId="6" xfId="0" applyFont="1" applyFill="1" applyBorder="1" applyAlignment="1">
      <alignment horizontal="center" vertical="center" wrapText="1"/>
    </xf>
    <xf numFmtId="0" fontId="22" fillId="4" borderId="5" xfId="0" applyFont="1" applyFill="1" applyBorder="1" applyAlignment="1">
      <alignment horizontal="left" vertical="top" wrapText="1"/>
    </xf>
    <xf numFmtId="0" fontId="22" fillId="3" borderId="5" xfId="0" applyFont="1" applyFill="1" applyBorder="1" applyAlignment="1">
      <alignment vertical="top" wrapText="1"/>
    </xf>
    <xf numFmtId="0" fontId="22" fillId="3" borderId="4" xfId="0" applyFont="1" applyFill="1" applyBorder="1" applyAlignment="1">
      <alignment vertical="top" wrapText="1"/>
    </xf>
    <xf numFmtId="0" fontId="0" fillId="5" borderId="10" xfId="0" applyFill="1" applyBorder="1"/>
    <xf numFmtId="0" fontId="0" fillId="5" borderId="9" xfId="0" applyFill="1" applyBorder="1"/>
    <xf numFmtId="0" fontId="0" fillId="5" borderId="11" xfId="0" applyFill="1" applyBorder="1"/>
    <xf numFmtId="0" fontId="2" fillId="5" borderId="12" xfId="0" applyFont="1" applyFill="1" applyBorder="1" applyAlignment="1">
      <alignment vertical="center" wrapText="1"/>
    </xf>
    <xf numFmtId="0" fontId="0" fillId="5" borderId="12" xfId="0" applyFill="1" applyBorder="1"/>
    <xf numFmtId="0" fontId="4" fillId="5" borderId="0"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12" fillId="5" borderId="0" xfId="0" applyFont="1" applyFill="1" applyBorder="1" applyAlignment="1">
      <alignment vertical="center" wrapText="1"/>
    </xf>
    <xf numFmtId="0" fontId="2" fillId="5" borderId="0" xfId="0" applyFont="1" applyFill="1" applyBorder="1" applyAlignment="1">
      <alignment vertical="center" wrapText="1"/>
    </xf>
    <xf numFmtId="0" fontId="2" fillId="5" borderId="13" xfId="0" applyFont="1" applyFill="1" applyBorder="1" applyAlignment="1">
      <alignment vertical="center" wrapText="1"/>
    </xf>
    <xf numFmtId="0" fontId="15" fillId="5" borderId="0" xfId="0" applyFont="1" applyFill="1" applyBorder="1" applyAlignment="1">
      <alignment vertical="center" wrapText="1"/>
    </xf>
    <xf numFmtId="0" fontId="0" fillId="5" borderId="0" xfId="0" applyFill="1" applyBorder="1"/>
    <xf numFmtId="0" fontId="0" fillId="5" borderId="13" xfId="0" applyFill="1" applyBorder="1"/>
    <xf numFmtId="0" fontId="12" fillId="5" borderId="0" xfId="0" applyFont="1" applyFill="1" applyBorder="1"/>
    <xf numFmtId="0" fontId="17" fillId="5" borderId="0" xfId="0" applyFont="1" applyFill="1" applyBorder="1"/>
    <xf numFmtId="0" fontId="14" fillId="5" borderId="0" xfId="0" applyFont="1" applyFill="1" applyBorder="1"/>
    <xf numFmtId="0" fontId="0" fillId="5" borderId="14" xfId="0" applyFill="1" applyBorder="1"/>
    <xf numFmtId="0" fontId="0" fillId="5" borderId="15" xfId="0" applyFill="1" applyBorder="1"/>
    <xf numFmtId="0" fontId="0" fillId="5" borderId="16" xfId="0" applyFill="1" applyBorder="1"/>
    <xf numFmtId="0" fontId="17" fillId="5" borderId="0" xfId="0" applyFont="1" applyFill="1" applyBorder="1" applyAlignment="1">
      <alignment wrapText="1"/>
    </xf>
    <xf numFmtId="0" fontId="17" fillId="5" borderId="0" xfId="0" applyFont="1" applyFill="1" applyBorder="1" applyAlignment="1"/>
    <xf numFmtId="0" fontId="30" fillId="5" borderId="0" xfId="0" applyFont="1" applyFill="1" applyBorder="1" applyAlignment="1"/>
    <xf numFmtId="0" fontId="9" fillId="5" borderId="12"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29" fillId="5" borderId="0" xfId="0" applyFont="1" applyFill="1" applyBorder="1" applyAlignment="1">
      <alignment horizontal="left" vertical="center" wrapText="1"/>
    </xf>
    <xf numFmtId="0" fontId="8" fillId="5" borderId="12" xfId="0" applyFont="1" applyFill="1" applyBorder="1" applyAlignment="1">
      <alignment horizontal="center" wrapText="1"/>
    </xf>
    <xf numFmtId="0" fontId="8" fillId="5" borderId="0" xfId="0" applyFont="1" applyFill="1" applyBorder="1" applyAlignment="1">
      <alignment horizontal="center" wrapText="1"/>
    </xf>
    <xf numFmtId="0" fontId="8" fillId="5" borderId="13" xfId="0" applyFont="1" applyFill="1" applyBorder="1" applyAlignment="1">
      <alignment horizontal="center" wrapText="1"/>
    </xf>
    <xf numFmtId="0" fontId="11" fillId="5" borderId="0" xfId="0" applyFont="1" applyFill="1" applyBorder="1" applyAlignment="1">
      <alignment horizontal="left" vertical="top" wrapText="1"/>
    </xf>
    <xf numFmtId="0" fontId="11" fillId="5" borderId="13" xfId="0" applyFont="1" applyFill="1" applyBorder="1" applyAlignment="1">
      <alignment horizontal="left" vertical="top" wrapText="1"/>
    </xf>
    <xf numFmtId="0" fontId="10" fillId="5" borderId="0"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8" fillId="5" borderId="0" xfId="0" applyFont="1" applyFill="1" applyAlignment="1">
      <alignment horizontal="left"/>
    </xf>
    <xf numFmtId="0" fontId="5" fillId="5" borderId="1" xfId="0" applyFont="1" applyFill="1" applyBorder="1" applyAlignment="1">
      <alignment horizontal="center"/>
    </xf>
    <xf numFmtId="0" fontId="5" fillId="5" borderId="2" xfId="0" applyFont="1" applyFill="1" applyBorder="1" applyAlignment="1">
      <alignment horizontal="center"/>
    </xf>
    <xf numFmtId="0" fontId="5" fillId="5" borderId="3" xfId="0" applyFont="1" applyFill="1" applyBorder="1" applyAlignment="1">
      <alignment horizontal="center"/>
    </xf>
    <xf numFmtId="0" fontId="18" fillId="7" borderId="1" xfId="0" applyFont="1" applyFill="1" applyBorder="1" applyAlignment="1">
      <alignment horizontal="left" vertical="center" wrapText="1"/>
    </xf>
    <xf numFmtId="0" fontId="18" fillId="7" borderId="3"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3" fillId="0" borderId="7" xfId="0" applyFont="1" applyBorder="1" applyAlignment="1">
      <alignment horizontal="left" vertical="center"/>
    </xf>
    <xf numFmtId="0" fontId="21" fillId="7" borderId="7" xfId="0" applyFont="1" applyFill="1" applyBorder="1" applyAlignment="1">
      <alignment horizontal="left" vertical="center"/>
    </xf>
    <xf numFmtId="0" fontId="13" fillId="0" borderId="7" xfId="0" applyFont="1" applyFill="1" applyBorder="1" applyAlignment="1">
      <alignment horizontal="left" vertical="center" wrapText="1"/>
    </xf>
    <xf numFmtId="0" fontId="23" fillId="0" borderId="0" xfId="0" applyFont="1" applyAlignment="1">
      <alignment horizontal="center"/>
    </xf>
  </cellXfs>
  <cellStyles count="7">
    <cellStyle name="Currency 2" xfId="1" xr:uid="{00000000-0005-0000-0000-000000000000}"/>
    <cellStyle name="Currency 3" xfId="2" xr:uid="{00000000-0005-0000-0000-000001000000}"/>
    <cellStyle name="Normal" xfId="0" builtinId="0"/>
    <cellStyle name="Normal 2" xfId="3" xr:uid="{00000000-0005-0000-0000-000003000000}"/>
    <cellStyle name="Normal 3" xfId="4" xr:uid="{00000000-0005-0000-0000-000004000000}"/>
    <cellStyle name="Percent 2" xfId="5" xr:uid="{00000000-0005-0000-0000-000005000000}"/>
    <cellStyle name="Percent 3" xfId="6" xr:uid="{00000000-0005-0000-0000-000006000000}"/>
  </cellStyles>
  <dxfs count="0"/>
  <tableStyles count="0" defaultTableStyle="TableStyleMedium9" defaultPivotStyle="PivotStyleLight16"/>
  <colors>
    <mruColors>
      <color rgb="FFA8C039"/>
      <color rgb="FF71BFBD"/>
      <color rgb="FFE6661F"/>
      <color rgb="FFAA25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Century Gothic" panose="020B0502020202020204" pitchFamily="34" charset="0"/>
                <a:ea typeface="+mn-ea"/>
                <a:cs typeface="+mn-cs"/>
              </a:defRPr>
            </a:pPr>
            <a:r>
              <a:rPr lang="en-US" sz="1200">
                <a:latin typeface="Century Gothic" panose="020B0502020202020204" pitchFamily="34" charset="0"/>
              </a:rPr>
              <a:t>M&amp;E Leadership </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v>M&amp;E Leadership</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scene3d>
              <a:camera prst="orthographicFront"/>
              <a:lightRig rig="threePt" dir="t">
                <a:rot lat="0" lon="0" rev="1200000"/>
              </a:lightRig>
            </a:scene3d>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Summary!$A$2:$A$7</c:f>
              <c:strCache>
                <c:ptCount val="6"/>
                <c:pt idx="0">
                  <c:v>Vision and Mission Development and Advocacy</c:v>
                </c:pt>
                <c:pt idx="1">
                  <c:v>Planning for an Effective Response</c:v>
                </c:pt>
                <c:pt idx="2">
                  <c:v>Planning for Effective M&amp;E System</c:v>
                </c:pt>
                <c:pt idx="3">
                  <c:v>Integration of M&amp;E Activities</c:v>
                </c:pt>
                <c:pt idx="4">
                  <c:v>Capacity Building</c:v>
                </c:pt>
                <c:pt idx="5">
                  <c:v>Partnerships</c:v>
                </c:pt>
              </c:strCache>
            </c:strRef>
          </c:cat>
          <c:val>
            <c:numRef>
              <c:f>Summary!$D$2:$D$7</c:f>
              <c:numCache>
                <c:formatCode>0.00</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0-6B3B-4FBD-93EC-939DE9364773}"/>
            </c:ext>
          </c:extLst>
        </c:ser>
        <c:dLbls>
          <c:dLblPos val="ctr"/>
          <c:showLegendKey val="0"/>
          <c:showVal val="1"/>
          <c:showCatName val="0"/>
          <c:showSerName val="0"/>
          <c:showPercent val="0"/>
          <c:showBubbleSize val="0"/>
        </c:dLbls>
        <c:gapWidth val="150"/>
        <c:axId val="322184872"/>
        <c:axId val="324179520"/>
      </c:barChart>
      <c:catAx>
        <c:axId val="32218487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n-US"/>
          </a:p>
        </c:txPr>
        <c:crossAx val="324179520"/>
        <c:crosses val="autoZero"/>
        <c:auto val="1"/>
        <c:lblAlgn val="ctr"/>
        <c:lblOffset val="100"/>
        <c:noMultiLvlLbl val="0"/>
      </c:catAx>
      <c:valAx>
        <c:axId val="324179520"/>
        <c:scaling>
          <c:orientation val="minMax"/>
        </c:scaling>
        <c:delete val="0"/>
        <c:axPos val="l"/>
        <c:numFmt formatCode="0.0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n-US"/>
          </a:p>
        </c:txPr>
        <c:crossAx val="32218487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latin typeface="Century Gothic" panose="020B0502020202020204" pitchFamily="34" charset="0"/>
              </a:defRPr>
            </a:pPr>
            <a:r>
              <a:rPr lang="en-US" sz="1200">
                <a:latin typeface="Century Gothic" panose="020B0502020202020204" pitchFamily="34" charset="0"/>
              </a:rPr>
              <a:t>Evaluation</a:t>
            </a:r>
            <a:endParaRPr lang="en-US" sz="1200">
              <a:solidFill>
                <a:srgbClr val="00B0F0"/>
              </a:solidFill>
              <a:latin typeface="Century Gothic" panose="020B0502020202020204" pitchFamily="34" charset="0"/>
            </a:endParaRPr>
          </a:p>
        </c:rich>
      </c:tx>
      <c:overlay val="0"/>
    </c:title>
    <c:autoTitleDeleted val="0"/>
    <c:plotArea>
      <c:layout>
        <c:manualLayout>
          <c:layoutTarget val="inner"/>
          <c:xMode val="edge"/>
          <c:yMode val="edge"/>
          <c:x val="8.5596082098933102E-2"/>
          <c:y val="0.26318442454421298"/>
          <c:w val="0.85565551432507703"/>
          <c:h val="0.517989959438513"/>
        </c:manualLayout>
      </c:layout>
      <c:barChart>
        <c:barDir val="col"/>
        <c:grouping val="clustered"/>
        <c:varyColors val="0"/>
        <c:ser>
          <c:idx val="0"/>
          <c:order val="0"/>
          <c:spPr>
            <a:effectLst/>
            <a:scene3d>
              <a:camera prst="orthographicFront"/>
              <a:lightRig rig="threePt" dir="t">
                <a:rot lat="0" lon="0" rev="1200000"/>
              </a:lightRig>
            </a:scene3d>
            <a:sp3d/>
          </c:spPr>
          <c:invertIfNegative val="0"/>
          <c:dLbls>
            <c:spPr>
              <a:noFill/>
              <a:ln>
                <a:noFill/>
              </a:ln>
              <a:effectLst/>
            </c:spPr>
            <c:txPr>
              <a:bodyPr wrap="square" lIns="38100" tIns="19050" rIns="38100" bIns="19050" anchor="ctr">
                <a:spAutoFit/>
              </a:bodyPr>
              <a:lstStyle/>
              <a:p>
                <a:pPr>
                  <a:defRPr sz="800">
                    <a:latin typeface="Century Gothic" panose="020B0502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Summary!$A$18:$A$19</c:f>
              <c:strCache>
                <c:ptCount val="2"/>
                <c:pt idx="0">
                  <c:v>Design and Methods in Evaluation Research and Program Evaluation</c:v>
                </c:pt>
                <c:pt idx="1">
                  <c:v>Evaluation Management</c:v>
                </c:pt>
              </c:strCache>
            </c:strRef>
          </c:cat>
          <c:val>
            <c:numRef>
              <c:f>Summary!$D$18:$D$19</c:f>
              <c:numCache>
                <c:formatCode>0.00</c:formatCode>
                <c:ptCount val="2"/>
                <c:pt idx="0">
                  <c:v>#N/A</c:v>
                </c:pt>
                <c:pt idx="1">
                  <c:v>#N/A</c:v>
                </c:pt>
              </c:numCache>
            </c:numRef>
          </c:val>
          <c:extLst>
            <c:ext xmlns:c16="http://schemas.microsoft.com/office/drawing/2014/chart" uri="{C3380CC4-5D6E-409C-BE32-E72D297353CC}">
              <c16:uniqueId val="{00000000-7B8C-46D2-ABA2-9F94D272CBBC}"/>
            </c:ext>
          </c:extLst>
        </c:ser>
        <c:dLbls>
          <c:dLblPos val="ctr"/>
          <c:showLegendKey val="0"/>
          <c:showVal val="1"/>
          <c:showCatName val="0"/>
          <c:showSerName val="0"/>
          <c:showPercent val="0"/>
          <c:showBubbleSize val="0"/>
        </c:dLbls>
        <c:gapWidth val="150"/>
        <c:axId val="324180304"/>
        <c:axId val="324180696"/>
      </c:barChart>
      <c:catAx>
        <c:axId val="324180304"/>
        <c:scaling>
          <c:orientation val="minMax"/>
        </c:scaling>
        <c:delete val="0"/>
        <c:axPos val="b"/>
        <c:numFmt formatCode="General" sourceLinked="0"/>
        <c:majorTickMark val="out"/>
        <c:minorTickMark val="none"/>
        <c:tickLblPos val="nextTo"/>
        <c:txPr>
          <a:bodyPr/>
          <a:lstStyle/>
          <a:p>
            <a:pPr>
              <a:defRPr sz="800">
                <a:latin typeface="Century Gothic" panose="020B0502020202020204" pitchFamily="34" charset="0"/>
              </a:defRPr>
            </a:pPr>
            <a:endParaRPr lang="en-US"/>
          </a:p>
        </c:txPr>
        <c:crossAx val="324180696"/>
        <c:crosses val="autoZero"/>
        <c:auto val="1"/>
        <c:lblAlgn val="ctr"/>
        <c:lblOffset val="100"/>
        <c:noMultiLvlLbl val="0"/>
      </c:catAx>
      <c:valAx>
        <c:axId val="324180696"/>
        <c:scaling>
          <c:orientation val="minMax"/>
          <c:max val="5"/>
        </c:scaling>
        <c:delete val="0"/>
        <c:axPos val="l"/>
        <c:numFmt formatCode="0.00" sourceLinked="1"/>
        <c:majorTickMark val="out"/>
        <c:minorTickMark val="none"/>
        <c:tickLblPos val="nextTo"/>
        <c:txPr>
          <a:bodyPr/>
          <a:lstStyle/>
          <a:p>
            <a:pPr>
              <a:defRPr sz="800">
                <a:latin typeface="Century Gothic" panose="020B0502020202020204" pitchFamily="34" charset="0"/>
              </a:defRPr>
            </a:pPr>
            <a:endParaRPr lang="en-US"/>
          </a:p>
        </c:txPr>
        <c:crossAx val="32418030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200">
                <a:latin typeface="Century Gothic" panose="020B0502020202020204" pitchFamily="34" charset="0"/>
              </a:defRPr>
            </a:pPr>
            <a:r>
              <a:rPr lang="en-US" sz="1200">
                <a:latin typeface="Century Gothic" panose="020B0502020202020204" pitchFamily="34" charset="0"/>
              </a:rPr>
              <a:t>Data Analysis, Dissemination, and Use</a:t>
            </a:r>
          </a:p>
        </c:rich>
      </c:tx>
      <c:overlay val="0"/>
    </c:title>
    <c:autoTitleDeleted val="0"/>
    <c:plotArea>
      <c:layout>
        <c:manualLayout>
          <c:layoutTarget val="inner"/>
          <c:xMode val="edge"/>
          <c:yMode val="edge"/>
          <c:x val="8.5596082098933102E-2"/>
          <c:y val="0.22304062004689301"/>
          <c:w val="0.85054695749238196"/>
          <c:h val="0.567194016687249"/>
        </c:manualLayout>
      </c:layout>
      <c:barChart>
        <c:barDir val="col"/>
        <c:grouping val="clustered"/>
        <c:varyColors val="0"/>
        <c:ser>
          <c:idx val="0"/>
          <c:order val="0"/>
          <c:spPr>
            <a:effectLst/>
            <a:scene3d>
              <a:camera prst="orthographicFront"/>
              <a:lightRig rig="threePt" dir="t">
                <a:rot lat="0" lon="0" rev="1200000"/>
              </a:lightRig>
            </a:scene3d>
            <a:sp3d/>
          </c:spPr>
          <c:invertIfNegative val="0"/>
          <c:dLbls>
            <c:spPr>
              <a:noFill/>
              <a:ln>
                <a:noFill/>
              </a:ln>
              <a:effectLst/>
            </c:spPr>
            <c:txPr>
              <a:bodyPr wrap="square" lIns="38100" tIns="19050" rIns="38100" bIns="19050" anchor="ctr">
                <a:spAutoFit/>
              </a:bodyPr>
              <a:lstStyle/>
              <a:p>
                <a:pPr>
                  <a:defRPr sz="800">
                    <a:latin typeface="Century Gothic" panose="020B0502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Summary!$A$23:$A$25</c:f>
              <c:strCache>
                <c:ptCount val="3"/>
                <c:pt idx="0">
                  <c:v>Data Analysis</c:v>
                </c:pt>
                <c:pt idx="1">
                  <c:v>Data Dissemination</c:v>
                </c:pt>
                <c:pt idx="2">
                  <c:v>Data Use</c:v>
                </c:pt>
              </c:strCache>
            </c:strRef>
          </c:cat>
          <c:val>
            <c:numRef>
              <c:f>Summary!$D$23:$D$25</c:f>
              <c:numCache>
                <c:formatCode>0.00</c:formatCode>
                <c:ptCount val="3"/>
                <c:pt idx="0">
                  <c:v>#N/A</c:v>
                </c:pt>
                <c:pt idx="1">
                  <c:v>#N/A</c:v>
                </c:pt>
                <c:pt idx="2">
                  <c:v>#N/A</c:v>
                </c:pt>
              </c:numCache>
            </c:numRef>
          </c:val>
          <c:extLst>
            <c:ext xmlns:c16="http://schemas.microsoft.com/office/drawing/2014/chart" uri="{C3380CC4-5D6E-409C-BE32-E72D297353CC}">
              <c16:uniqueId val="{00000000-FFF2-48B1-ABC6-A4444DC58CD0}"/>
            </c:ext>
          </c:extLst>
        </c:ser>
        <c:dLbls>
          <c:dLblPos val="ctr"/>
          <c:showLegendKey val="0"/>
          <c:showVal val="1"/>
          <c:showCatName val="0"/>
          <c:showSerName val="0"/>
          <c:showPercent val="0"/>
          <c:showBubbleSize val="0"/>
        </c:dLbls>
        <c:gapWidth val="150"/>
        <c:axId val="324181480"/>
        <c:axId val="324181872"/>
      </c:barChart>
      <c:catAx>
        <c:axId val="324181480"/>
        <c:scaling>
          <c:orientation val="minMax"/>
        </c:scaling>
        <c:delete val="0"/>
        <c:axPos val="b"/>
        <c:numFmt formatCode="General" sourceLinked="0"/>
        <c:majorTickMark val="out"/>
        <c:minorTickMark val="none"/>
        <c:tickLblPos val="nextTo"/>
        <c:txPr>
          <a:bodyPr/>
          <a:lstStyle/>
          <a:p>
            <a:pPr>
              <a:defRPr sz="800">
                <a:latin typeface="Century Gothic" panose="020B0502020202020204" pitchFamily="34" charset="0"/>
              </a:defRPr>
            </a:pPr>
            <a:endParaRPr lang="en-US"/>
          </a:p>
        </c:txPr>
        <c:crossAx val="324181872"/>
        <c:crosses val="autoZero"/>
        <c:auto val="1"/>
        <c:lblAlgn val="ctr"/>
        <c:lblOffset val="100"/>
        <c:noMultiLvlLbl val="0"/>
      </c:catAx>
      <c:valAx>
        <c:axId val="324181872"/>
        <c:scaling>
          <c:orientation val="minMax"/>
          <c:max val="5"/>
          <c:min val="0"/>
        </c:scaling>
        <c:delete val="0"/>
        <c:axPos val="l"/>
        <c:numFmt formatCode="0.00" sourceLinked="1"/>
        <c:majorTickMark val="out"/>
        <c:minorTickMark val="none"/>
        <c:tickLblPos val="nextTo"/>
        <c:txPr>
          <a:bodyPr/>
          <a:lstStyle/>
          <a:p>
            <a:pPr>
              <a:defRPr sz="800">
                <a:latin typeface="Century Gothic" panose="020B0502020202020204" pitchFamily="34" charset="0"/>
              </a:defRPr>
            </a:pPr>
            <a:endParaRPr lang="en-US"/>
          </a:p>
        </c:txPr>
        <c:crossAx val="324181480"/>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latin typeface="Century Gothic" panose="020B0502020202020204" pitchFamily="34" charset="0"/>
              </a:defRPr>
            </a:pPr>
            <a:r>
              <a:rPr lang="en-US" sz="1200">
                <a:latin typeface="Century Gothic" panose="020B0502020202020204" pitchFamily="34" charset="0"/>
              </a:rPr>
              <a:t>General Management</a:t>
            </a:r>
            <a:endParaRPr lang="en-US" sz="1200">
              <a:solidFill>
                <a:srgbClr val="00B0F0"/>
              </a:solidFill>
              <a:latin typeface="Century Gothic" panose="020B0502020202020204" pitchFamily="34" charset="0"/>
            </a:endParaRPr>
          </a:p>
        </c:rich>
      </c:tx>
      <c:overlay val="0"/>
    </c:title>
    <c:autoTitleDeleted val="0"/>
    <c:plotArea>
      <c:layout>
        <c:manualLayout>
          <c:layoutTarget val="inner"/>
          <c:xMode val="edge"/>
          <c:yMode val="edge"/>
          <c:x val="8.5596082098933102E-2"/>
          <c:y val="0.26318442454421298"/>
          <c:w val="0.85565551432507703"/>
          <c:h val="0.517989959438513"/>
        </c:manualLayout>
      </c:layout>
      <c:barChart>
        <c:barDir val="col"/>
        <c:grouping val="clustered"/>
        <c:varyColors val="0"/>
        <c:ser>
          <c:idx val="0"/>
          <c:order val="0"/>
          <c:spPr>
            <a:effectLst/>
            <a:scene3d>
              <a:camera prst="orthographicFront"/>
              <a:lightRig rig="threePt" dir="t">
                <a:rot lat="0" lon="0" rev="1200000"/>
              </a:lightRig>
            </a:scene3d>
            <a:sp3d/>
          </c:spPr>
          <c:invertIfNegative val="0"/>
          <c:dLbls>
            <c:spPr>
              <a:noFill/>
              <a:ln>
                <a:noFill/>
              </a:ln>
              <a:effectLst/>
            </c:spPr>
            <c:txPr>
              <a:bodyPr wrap="square" lIns="38100" tIns="19050" rIns="38100" bIns="19050" anchor="ctr">
                <a:spAutoFit/>
              </a:bodyPr>
              <a:lstStyle/>
              <a:p>
                <a:pPr>
                  <a:defRPr sz="800">
                    <a:latin typeface="Century Gothic" panose="020B0502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Summary!$A$29:$A$34</c:f>
              <c:strCache>
                <c:ptCount val="6"/>
                <c:pt idx="0">
                  <c:v>Leadership/Team Management</c:v>
                </c:pt>
                <c:pt idx="1">
                  <c:v>Financial Resource Mobilization</c:v>
                </c:pt>
                <c:pt idx="2">
                  <c:v>Financial Monitoring</c:v>
                </c:pt>
                <c:pt idx="3">
                  <c:v>Coordination and Collaboration</c:v>
                </c:pt>
                <c:pt idx="4">
                  <c:v>Negotiation</c:v>
                </c:pt>
                <c:pt idx="5">
                  <c:v>Strategic Communications</c:v>
                </c:pt>
              </c:strCache>
            </c:strRef>
          </c:cat>
          <c:val>
            <c:numRef>
              <c:f>Summary!$D$29:$D$34</c:f>
              <c:numCache>
                <c:formatCode>0.00</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0-4FFD-4E2B-A65C-6A4168FDA8CE}"/>
            </c:ext>
          </c:extLst>
        </c:ser>
        <c:dLbls>
          <c:dLblPos val="outEnd"/>
          <c:showLegendKey val="0"/>
          <c:showVal val="1"/>
          <c:showCatName val="0"/>
          <c:showSerName val="0"/>
          <c:showPercent val="0"/>
          <c:showBubbleSize val="0"/>
        </c:dLbls>
        <c:gapWidth val="150"/>
        <c:axId val="324182656"/>
        <c:axId val="324183048"/>
      </c:barChart>
      <c:catAx>
        <c:axId val="324182656"/>
        <c:scaling>
          <c:orientation val="minMax"/>
        </c:scaling>
        <c:delete val="0"/>
        <c:axPos val="b"/>
        <c:numFmt formatCode="General" sourceLinked="0"/>
        <c:majorTickMark val="out"/>
        <c:minorTickMark val="none"/>
        <c:tickLblPos val="nextTo"/>
        <c:txPr>
          <a:bodyPr/>
          <a:lstStyle/>
          <a:p>
            <a:pPr>
              <a:defRPr sz="650">
                <a:latin typeface="Century Gothic" panose="020B0502020202020204" pitchFamily="34" charset="0"/>
              </a:defRPr>
            </a:pPr>
            <a:endParaRPr lang="en-US"/>
          </a:p>
        </c:txPr>
        <c:crossAx val="324183048"/>
        <c:crosses val="autoZero"/>
        <c:auto val="1"/>
        <c:lblAlgn val="ctr"/>
        <c:lblOffset val="100"/>
        <c:noMultiLvlLbl val="0"/>
      </c:catAx>
      <c:valAx>
        <c:axId val="324183048"/>
        <c:scaling>
          <c:orientation val="minMax"/>
          <c:max val="5"/>
        </c:scaling>
        <c:delete val="0"/>
        <c:axPos val="l"/>
        <c:numFmt formatCode="0.00" sourceLinked="1"/>
        <c:majorTickMark val="out"/>
        <c:minorTickMark val="none"/>
        <c:tickLblPos val="nextTo"/>
        <c:txPr>
          <a:bodyPr/>
          <a:lstStyle/>
          <a:p>
            <a:pPr>
              <a:defRPr sz="800">
                <a:latin typeface="Century Gothic" panose="020B0502020202020204" pitchFamily="34" charset="0"/>
              </a:defRPr>
            </a:pPr>
            <a:endParaRPr lang="en-US"/>
          </a:p>
        </c:txPr>
        <c:crossAx val="32418265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200">
                <a:latin typeface="Century Gothic" panose="020B0502020202020204" pitchFamily="34" charset="0"/>
              </a:defRPr>
            </a:pPr>
            <a:r>
              <a:rPr lang="en-US" sz="1200">
                <a:latin typeface="Century Gothic" panose="020B0502020202020204" pitchFamily="34" charset="0"/>
              </a:rPr>
              <a:t>Data</a:t>
            </a:r>
            <a:r>
              <a:rPr lang="en-US" sz="1200" baseline="0">
                <a:latin typeface="Century Gothic" panose="020B0502020202020204" pitchFamily="34" charset="0"/>
              </a:rPr>
              <a:t> Collection and Data Management</a:t>
            </a:r>
            <a:endParaRPr lang="en-US" sz="1200">
              <a:latin typeface="Century Gothic" panose="020B0502020202020204" pitchFamily="34" charset="0"/>
            </a:endParaRPr>
          </a:p>
        </c:rich>
      </c:tx>
      <c:overlay val="0"/>
    </c:title>
    <c:autoTitleDeleted val="0"/>
    <c:plotArea>
      <c:layout>
        <c:manualLayout>
          <c:layoutTarget val="inner"/>
          <c:xMode val="edge"/>
          <c:yMode val="edge"/>
          <c:x val="8.5596082098933102E-2"/>
          <c:y val="0.26318442454421298"/>
          <c:w val="0.84288412224333997"/>
          <c:h val="0.49333665063770199"/>
        </c:manualLayout>
      </c:layout>
      <c:barChart>
        <c:barDir val="col"/>
        <c:grouping val="clustered"/>
        <c:varyColors val="0"/>
        <c:ser>
          <c:idx val="0"/>
          <c:order val="0"/>
          <c:spPr>
            <a:effectLst/>
            <a:scene3d>
              <a:camera prst="orthographicFront"/>
              <a:lightRig rig="threePt" dir="t">
                <a:rot lat="0" lon="0" rev="1200000"/>
              </a:lightRig>
            </a:scene3d>
            <a:sp3d/>
          </c:spPr>
          <c:invertIfNegative val="0"/>
          <c:dLbls>
            <c:spPr>
              <a:noFill/>
              <a:ln>
                <a:noFill/>
              </a:ln>
              <a:effectLst/>
            </c:spPr>
            <c:txPr>
              <a:bodyPr wrap="square" lIns="38100" tIns="19050" rIns="38100" bIns="19050" anchor="ctr">
                <a:spAutoFit/>
              </a:bodyPr>
              <a:lstStyle/>
              <a:p>
                <a:pPr>
                  <a:defRPr sz="800">
                    <a:latin typeface="Century Gothic" panose="020B0502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Summary!$A$11:$A$14</c:f>
              <c:strCache>
                <c:ptCount val="4"/>
                <c:pt idx="0">
                  <c:v>Routine Program Monitoring</c:v>
                </c:pt>
                <c:pt idx="1">
                  <c:v>Surveillance and Surveys</c:v>
                </c:pt>
                <c:pt idx="2">
                  <c:v>Data Quality Assurance</c:v>
                </c:pt>
                <c:pt idx="3">
                  <c:v>Data Management System</c:v>
                </c:pt>
              </c:strCache>
            </c:strRef>
          </c:cat>
          <c:val>
            <c:numRef>
              <c:f>Summary!$D$11:$D$14</c:f>
              <c:numCache>
                <c:formatCode>0.00</c:formatCode>
                <c:ptCount val="4"/>
                <c:pt idx="0">
                  <c:v>#N/A</c:v>
                </c:pt>
                <c:pt idx="1">
                  <c:v>#N/A</c:v>
                </c:pt>
                <c:pt idx="2">
                  <c:v>#N/A</c:v>
                </c:pt>
                <c:pt idx="3">
                  <c:v>#N/A</c:v>
                </c:pt>
              </c:numCache>
            </c:numRef>
          </c:val>
          <c:extLst>
            <c:ext xmlns:c16="http://schemas.microsoft.com/office/drawing/2014/chart" uri="{C3380CC4-5D6E-409C-BE32-E72D297353CC}">
              <c16:uniqueId val="{00000000-F47D-4393-B7E9-FD0A042C6B8B}"/>
            </c:ext>
          </c:extLst>
        </c:ser>
        <c:dLbls>
          <c:dLblPos val="ctr"/>
          <c:showLegendKey val="0"/>
          <c:showVal val="1"/>
          <c:showCatName val="0"/>
          <c:showSerName val="0"/>
          <c:showPercent val="0"/>
          <c:showBubbleSize val="0"/>
        </c:dLbls>
        <c:gapWidth val="150"/>
        <c:axId val="324802376"/>
        <c:axId val="324802768"/>
      </c:barChart>
      <c:catAx>
        <c:axId val="324802376"/>
        <c:scaling>
          <c:orientation val="minMax"/>
        </c:scaling>
        <c:delete val="0"/>
        <c:axPos val="b"/>
        <c:numFmt formatCode="General" sourceLinked="0"/>
        <c:majorTickMark val="out"/>
        <c:minorTickMark val="none"/>
        <c:tickLblPos val="nextTo"/>
        <c:txPr>
          <a:bodyPr/>
          <a:lstStyle/>
          <a:p>
            <a:pPr>
              <a:defRPr sz="800">
                <a:latin typeface="Century Gothic" panose="020B0502020202020204" pitchFamily="34" charset="0"/>
              </a:defRPr>
            </a:pPr>
            <a:endParaRPr lang="en-US"/>
          </a:p>
        </c:txPr>
        <c:crossAx val="324802768"/>
        <c:crosses val="autoZero"/>
        <c:auto val="1"/>
        <c:lblAlgn val="ctr"/>
        <c:lblOffset val="100"/>
        <c:noMultiLvlLbl val="0"/>
      </c:catAx>
      <c:valAx>
        <c:axId val="324802768"/>
        <c:scaling>
          <c:orientation val="minMax"/>
          <c:max val="5"/>
        </c:scaling>
        <c:delete val="0"/>
        <c:axPos val="l"/>
        <c:numFmt formatCode="0.00" sourceLinked="1"/>
        <c:majorTickMark val="out"/>
        <c:minorTickMark val="none"/>
        <c:tickLblPos val="nextTo"/>
        <c:txPr>
          <a:bodyPr/>
          <a:lstStyle/>
          <a:p>
            <a:pPr>
              <a:defRPr sz="800">
                <a:latin typeface="Century Gothic" panose="020B0502020202020204" pitchFamily="34" charset="0"/>
              </a:defRPr>
            </a:pPr>
            <a:endParaRPr lang="en-US"/>
          </a:p>
        </c:txPr>
        <c:crossAx val="32480237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Century Gothic" panose="020B0502020202020204" pitchFamily="34" charset="0"/>
              </a:defRPr>
            </a:pPr>
            <a:r>
              <a:rPr lang="en-US" sz="1200">
                <a:latin typeface="Century Gothic" panose="020B0502020202020204" pitchFamily="34" charset="0"/>
              </a:rPr>
              <a:t>Overall Scores</a:t>
            </a:r>
          </a:p>
        </c:rich>
      </c:tx>
      <c:layout>
        <c:manualLayout>
          <c:xMode val="edge"/>
          <c:yMode val="edge"/>
          <c:x val="0.35772814703309103"/>
          <c:y val="0"/>
        </c:manualLayout>
      </c:layout>
      <c:overlay val="0"/>
    </c:title>
    <c:autoTitleDeleted val="0"/>
    <c:plotArea>
      <c:layout>
        <c:manualLayout>
          <c:layoutTarget val="inner"/>
          <c:xMode val="edge"/>
          <c:yMode val="edge"/>
          <c:x val="0.27444185515413499"/>
          <c:y val="0.20682686483716201"/>
          <c:w val="0.45111628969173001"/>
          <c:h val="0.72605698695946996"/>
        </c:manualLayout>
      </c:layout>
      <c:radarChart>
        <c:radarStyle val="marker"/>
        <c:varyColors val="0"/>
        <c:ser>
          <c:idx val="0"/>
          <c:order val="0"/>
          <c:dLbls>
            <c:spPr>
              <a:noFill/>
              <a:ln>
                <a:noFill/>
              </a:ln>
              <a:effectLst/>
            </c:spPr>
            <c:txPr>
              <a:bodyPr/>
              <a:lstStyle/>
              <a:p>
                <a:pPr>
                  <a:defRPr sz="800" b="1">
                    <a:latin typeface="Century Gothic" panose="020B0502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Summary!$A$42:$A$46</c:f>
              <c:strCache>
                <c:ptCount val="5"/>
                <c:pt idx="0">
                  <c:v>M&amp;E Leadership Competency</c:v>
                </c:pt>
                <c:pt idx="1">
                  <c:v>Data Collection and Data Management Competency</c:v>
                </c:pt>
                <c:pt idx="2">
                  <c:v>Evaluation Competency</c:v>
                </c:pt>
                <c:pt idx="3">
                  <c:v>Data Analysis, Dissemination, and Use Competency</c:v>
                </c:pt>
                <c:pt idx="4">
                  <c:v>General Management Competency</c:v>
                </c:pt>
              </c:strCache>
            </c:strRef>
          </c:cat>
          <c:val>
            <c:numRef>
              <c:f>Summary!$B$42:$B$46</c:f>
              <c:numCache>
                <c:formatCode>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8-4F3D-8911-CA23EC31EF21}"/>
            </c:ext>
          </c:extLst>
        </c:ser>
        <c:dLbls>
          <c:showLegendKey val="0"/>
          <c:showVal val="1"/>
          <c:showCatName val="0"/>
          <c:showSerName val="0"/>
          <c:showPercent val="0"/>
          <c:showBubbleSize val="0"/>
        </c:dLbls>
        <c:axId val="324803944"/>
        <c:axId val="324912136"/>
      </c:radarChart>
      <c:catAx>
        <c:axId val="324803944"/>
        <c:scaling>
          <c:orientation val="minMax"/>
        </c:scaling>
        <c:delete val="0"/>
        <c:axPos val="b"/>
        <c:majorGridlines/>
        <c:numFmt formatCode="General" sourceLinked="0"/>
        <c:majorTickMark val="out"/>
        <c:minorTickMark val="none"/>
        <c:tickLblPos val="nextTo"/>
        <c:txPr>
          <a:bodyPr/>
          <a:lstStyle/>
          <a:p>
            <a:pPr>
              <a:defRPr sz="800">
                <a:solidFill>
                  <a:schemeClr val="tx1"/>
                </a:solidFill>
                <a:latin typeface="Century Gothic" panose="020B0502020202020204" pitchFamily="34" charset="0"/>
              </a:defRPr>
            </a:pPr>
            <a:endParaRPr lang="en-US"/>
          </a:p>
        </c:txPr>
        <c:crossAx val="324912136"/>
        <c:crosses val="autoZero"/>
        <c:auto val="1"/>
        <c:lblAlgn val="ctr"/>
        <c:lblOffset val="100"/>
        <c:noMultiLvlLbl val="0"/>
      </c:catAx>
      <c:valAx>
        <c:axId val="324912136"/>
        <c:scaling>
          <c:orientation val="minMax"/>
          <c:max val="5"/>
          <c:min val="0"/>
        </c:scaling>
        <c:delete val="0"/>
        <c:axPos val="l"/>
        <c:majorGridlines/>
        <c:numFmt formatCode="0.00" sourceLinked="1"/>
        <c:majorTickMark val="out"/>
        <c:minorTickMark val="none"/>
        <c:tickLblPos val="nextTo"/>
        <c:txPr>
          <a:bodyPr/>
          <a:lstStyle/>
          <a:p>
            <a:pPr>
              <a:defRPr sz="700">
                <a:solidFill>
                  <a:schemeClr val="bg1">
                    <a:lumMod val="50000"/>
                  </a:schemeClr>
                </a:solidFill>
              </a:defRPr>
            </a:pPr>
            <a:endParaRPr lang="en-US"/>
          </a:p>
        </c:txPr>
        <c:crossAx val="324803944"/>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7">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1">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mods="ignoreCSTransforms">
      <cs:styleClr val="0">
        <a:shade val="25000"/>
      </cs:styl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mods="ignoreCSTransforms">
      <cs:styleClr val="0">
        <a:tint val="25000"/>
      </cs:styl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1651001</xdr:colOff>
      <xdr:row>39</xdr:row>
      <xdr:rowOff>166006</xdr:rowOff>
    </xdr:from>
    <xdr:to>
      <xdr:col>5</xdr:col>
      <xdr:colOff>365969</xdr:colOff>
      <xdr:row>45</xdr:row>
      <xdr:rowOff>64833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32964" y="12472306"/>
          <a:ext cx="1510555" cy="984677"/>
        </a:xfrm>
        <a:prstGeom prst="rect">
          <a:avLst/>
        </a:prstGeom>
      </xdr:spPr>
    </xdr:pic>
    <xdr:clientData/>
  </xdr:twoCellAnchor>
  <xdr:twoCellAnchor editAs="oneCell">
    <xdr:from>
      <xdr:col>0</xdr:col>
      <xdr:colOff>63501</xdr:colOff>
      <xdr:row>0</xdr:row>
      <xdr:rowOff>31750</xdr:rowOff>
    </xdr:from>
    <xdr:to>
      <xdr:col>1</xdr:col>
      <xdr:colOff>1507637</xdr:colOff>
      <xdr:row>0</xdr:row>
      <xdr:rowOff>1603375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1" y="31750"/>
          <a:ext cx="1602886" cy="1571625"/>
        </a:xfrm>
        <a:prstGeom prst="rect">
          <a:avLst/>
        </a:prstGeom>
      </xdr:spPr>
    </xdr:pic>
    <xdr:clientData/>
  </xdr:twoCellAnchor>
  <xdr:twoCellAnchor editAs="oneCell">
    <xdr:from>
      <xdr:col>2</xdr:col>
      <xdr:colOff>3946525</xdr:colOff>
      <xdr:row>38</xdr:row>
      <xdr:rowOff>43030</xdr:rowOff>
    </xdr:from>
    <xdr:to>
      <xdr:col>3</xdr:col>
      <xdr:colOff>1434698</xdr:colOff>
      <xdr:row>46</xdr:row>
      <xdr:rowOff>1222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68333" b="23611"/>
        <a:stretch/>
      </xdr:blipFill>
      <xdr:spPr>
        <a:xfrm>
          <a:off x="7985125" y="12168355"/>
          <a:ext cx="1531536" cy="1405992"/>
        </a:xfrm>
        <a:prstGeom prst="rect">
          <a:avLst/>
        </a:prstGeom>
      </xdr:spPr>
    </xdr:pic>
    <xdr:clientData/>
  </xdr:twoCellAnchor>
  <xdr:twoCellAnchor>
    <xdr:from>
      <xdr:col>1</xdr:col>
      <xdr:colOff>2382</xdr:colOff>
      <xdr:row>40</xdr:row>
      <xdr:rowOff>47624</xdr:rowOff>
    </xdr:from>
    <xdr:to>
      <xdr:col>2</xdr:col>
      <xdr:colOff>2778126</xdr:colOff>
      <xdr:row>46</xdr:row>
      <xdr:rowOff>130967</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33351" y="12656343"/>
          <a:ext cx="6371431" cy="12263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0" i="0" u="none" strike="noStrike" baseline="0">
              <a:solidFill>
                <a:schemeClr val="dk1"/>
              </a:solidFill>
              <a:latin typeface="Century Gothic" charset="0"/>
              <a:ea typeface="Century Gothic" charset="0"/>
              <a:cs typeface="Century Gothic" charset="0"/>
            </a:rPr>
            <a:t>MEASURE Evaluation PIMA is funded by the United States Agency for International Development (USAID) through associate award AID-623-LA-12-00001 and is implemented by the Carolina Population Center at the University of North Carolina at Chapel Hill, in partnership with ICF International; Management Sciences for Health; Palladium; and Tulane University. The views expressed in this publication do not necessarily reflect the views of USAID or the United States government. TL-17-05B</a:t>
          </a:r>
          <a:endParaRPr lang="en-US" sz="1050">
            <a:latin typeface="Century Gothic" charset="0"/>
            <a:ea typeface="Century Gothic" charset="0"/>
            <a:cs typeface="Century Gothic" charset="0"/>
          </a:endParaRPr>
        </a:p>
      </xdr:txBody>
    </xdr:sp>
    <xdr:clientData/>
  </xdr:twoCellAnchor>
  <xdr:twoCellAnchor>
    <xdr:from>
      <xdr:col>1</xdr:col>
      <xdr:colOff>1587500</xdr:colOff>
      <xdr:row>0</xdr:row>
      <xdr:rowOff>0</xdr:rowOff>
    </xdr:from>
    <xdr:to>
      <xdr:col>7</xdr:col>
      <xdr:colOff>15875</xdr:colOff>
      <xdr:row>1</xdr:row>
      <xdr:rowOff>15875</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1746250" y="0"/>
          <a:ext cx="10445750" cy="1651000"/>
        </a:xfrm>
        <a:prstGeom prst="rect">
          <a:avLst/>
        </a:prstGeom>
        <a:solidFill>
          <a:srgbClr val="A8C0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1873250</xdr:colOff>
      <xdr:row>0</xdr:row>
      <xdr:rowOff>317500</xdr:rowOff>
    </xdr:from>
    <xdr:to>
      <xdr:col>5</xdr:col>
      <xdr:colOff>238125</xdr:colOff>
      <xdr:row>0</xdr:row>
      <xdr:rowOff>1412875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032000" y="317500"/>
          <a:ext cx="9667875"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000" b="1">
              <a:solidFill>
                <a:schemeClr val="bg1"/>
              </a:solidFill>
              <a:latin typeface="Century Gothic" charset="0"/>
              <a:ea typeface="Century Gothic" charset="0"/>
              <a:cs typeface="Century Gothic" charset="0"/>
            </a:rPr>
            <a:t>Individual Assessment of Monitoring and Evaluation Capacity Assessment Toolkit </a:t>
          </a:r>
          <a:r>
            <a:rPr lang="en-US" sz="3000" b="0">
              <a:solidFill>
                <a:schemeClr val="bg1"/>
              </a:solidFill>
              <a:latin typeface="Century Gothic" charset="0"/>
              <a:ea typeface="Century Gothic" charset="0"/>
              <a:cs typeface="Century Gothic" charset="0"/>
            </a:rPr>
            <a:t>(MECAT)</a:t>
          </a:r>
        </a:p>
      </xdr:txBody>
    </xdr:sp>
    <xdr:clientData/>
  </xdr:twoCellAnchor>
  <xdr:twoCellAnchor>
    <xdr:from>
      <xdr:col>0</xdr:col>
      <xdr:colOff>0</xdr:colOff>
      <xdr:row>1</xdr:row>
      <xdr:rowOff>15875</xdr:rowOff>
    </xdr:from>
    <xdr:to>
      <xdr:col>7</xdr:col>
      <xdr:colOff>0</xdr:colOff>
      <xdr:row>1</xdr:row>
      <xdr:rowOff>15875</xdr:rowOff>
    </xdr:to>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flipH="1">
          <a:off x="0" y="1651000"/>
          <a:ext cx="12176125" cy="0"/>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184150</xdr:rowOff>
    </xdr:from>
    <xdr:to>
      <xdr:col>7</xdr:col>
      <xdr:colOff>0</xdr:colOff>
      <xdr:row>37</xdr:row>
      <xdr:rowOff>184150</xdr:rowOff>
    </xdr:to>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flipH="1">
          <a:off x="0" y="12280900"/>
          <a:ext cx="12176125" cy="0"/>
        </a:xfrm>
        <a:prstGeom prst="line">
          <a:avLst/>
        </a:prstGeom>
        <a:ln w="762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1</xdr:row>
      <xdr:rowOff>4761</xdr:rowOff>
    </xdr:from>
    <xdr:to>
      <xdr:col>8</xdr:col>
      <xdr:colOff>400050</xdr:colOff>
      <xdr:row>17</xdr:row>
      <xdr:rowOff>47624</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21</xdr:row>
      <xdr:rowOff>123825</xdr:rowOff>
    </xdr:from>
    <xdr:to>
      <xdr:col>8</xdr:col>
      <xdr:colOff>381000</xdr:colOff>
      <xdr:row>37</xdr:row>
      <xdr:rowOff>166688</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523875</xdr:colOff>
      <xdr:row>21</xdr:row>
      <xdr:rowOff>114300</xdr:rowOff>
    </xdr:from>
    <xdr:to>
      <xdr:col>17</xdr:col>
      <xdr:colOff>9525</xdr:colOff>
      <xdr:row>37</xdr:row>
      <xdr:rowOff>157163</xdr:rowOff>
    </xdr:to>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285750</xdr:colOff>
      <xdr:row>42</xdr:row>
      <xdr:rowOff>28575</xdr:rowOff>
    </xdr:from>
    <xdr:to>
      <xdr:col>8</xdr:col>
      <xdr:colOff>381000</xdr:colOff>
      <xdr:row>58</xdr:row>
      <xdr:rowOff>71438</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466725</xdr:colOff>
      <xdr:row>1</xdr:row>
      <xdr:rowOff>9525</xdr:rowOff>
    </xdr:from>
    <xdr:to>
      <xdr:col>16</xdr:col>
      <xdr:colOff>561975</xdr:colOff>
      <xdr:row>17</xdr:row>
      <xdr:rowOff>52388</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533400</xdr:colOff>
      <xdr:row>42</xdr:row>
      <xdr:rowOff>33337</xdr:rowOff>
    </xdr:from>
    <xdr:to>
      <xdr:col>17</xdr:col>
      <xdr:colOff>21336</xdr:colOff>
      <xdr:row>58</xdr:row>
      <xdr:rowOff>76009</xdr:rowOff>
    </xdr:to>
    <xdr:graphicFrame macro="">
      <xdr:nvGraphicFramePr>
        <xdr:cNvPr id="11" name="Chart 10">
          <a:extLst>
            <a:ext uri="{FF2B5EF4-FFF2-40B4-BE49-F238E27FC236}">
              <a16:creationId xmlns:a16="http://schemas.microsoft.com/office/drawing/2014/main" id="{00000000-0008-0000-09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MECAT colors">
      <a:dk1>
        <a:sysClr val="windowText" lastClr="000000"/>
      </a:dk1>
      <a:lt1>
        <a:sysClr val="window" lastClr="FFFFFF"/>
      </a:lt1>
      <a:dk2>
        <a:srgbClr val="1F497D"/>
      </a:dk2>
      <a:lt2>
        <a:srgbClr val="EEECE1"/>
      </a:lt2>
      <a:accent1>
        <a:srgbClr val="008C84"/>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3"/>
  <sheetViews>
    <sheetView tabSelected="1" zoomScale="80" zoomScaleNormal="80" zoomScalePageLayoutView="80" workbookViewId="0">
      <selection activeCell="E63" sqref="E63"/>
    </sheetView>
  </sheetViews>
  <sheetFormatPr defaultColWidth="9.140625" defaultRowHeight="15"/>
  <cols>
    <col min="1" max="1" width="2" style="14" bestFit="1" customWidth="1"/>
    <col min="2" max="2" width="53.85546875" style="14" customWidth="1"/>
    <col min="3" max="3" width="55.85546875" style="14" customWidth="1"/>
    <col min="4" max="4" width="29.42578125" style="14" customWidth="1"/>
    <col min="5" max="6" width="9.140625" style="14"/>
    <col min="7" max="7" width="0.140625" style="14" customWidth="1"/>
    <col min="8" max="16384" width="9.140625" style="14"/>
  </cols>
  <sheetData>
    <row r="1" spans="1:24" ht="129" customHeight="1">
      <c r="A1" s="65"/>
      <c r="B1" s="66"/>
      <c r="C1" s="66"/>
      <c r="D1" s="66"/>
      <c r="E1" s="66"/>
      <c r="F1" s="66"/>
      <c r="G1" s="67"/>
    </row>
    <row r="2" spans="1:24" ht="42.95" customHeight="1">
      <c r="A2" s="91"/>
      <c r="B2" s="92"/>
      <c r="C2" s="92"/>
      <c r="D2" s="92"/>
      <c r="E2" s="92"/>
      <c r="F2" s="92"/>
      <c r="G2" s="93"/>
      <c r="H2" s="15"/>
      <c r="I2" s="15"/>
      <c r="J2" s="15"/>
      <c r="K2" s="15"/>
      <c r="L2" s="15"/>
      <c r="M2" s="15"/>
      <c r="N2" s="15"/>
      <c r="O2" s="15"/>
      <c r="P2" s="15"/>
      <c r="Q2" s="15"/>
      <c r="R2" s="15"/>
      <c r="S2" s="15"/>
      <c r="T2" s="15"/>
      <c r="U2" s="15"/>
      <c r="V2" s="15"/>
      <c r="W2" s="15"/>
      <c r="X2" s="15"/>
    </row>
    <row r="3" spans="1:24" ht="46.5" customHeight="1">
      <c r="A3" s="87" t="s">
        <v>36</v>
      </c>
      <c r="B3" s="88"/>
      <c r="C3" s="88"/>
      <c r="D3" s="88"/>
      <c r="E3" s="88"/>
      <c r="F3" s="88"/>
      <c r="G3" s="89"/>
      <c r="H3" s="15"/>
      <c r="I3" s="15"/>
      <c r="J3" s="15"/>
      <c r="K3" s="15"/>
      <c r="L3" s="15"/>
      <c r="M3" s="15"/>
      <c r="N3" s="15"/>
      <c r="O3" s="15"/>
      <c r="P3" s="15"/>
      <c r="Q3" s="15"/>
      <c r="R3" s="15"/>
      <c r="S3" s="15"/>
      <c r="T3" s="15"/>
      <c r="U3" s="15"/>
      <c r="V3" s="15"/>
      <c r="W3" s="15"/>
      <c r="X3" s="15"/>
    </row>
    <row r="4" spans="1:24" ht="42.6" customHeight="1">
      <c r="A4" s="68"/>
      <c r="B4" s="96" t="s">
        <v>64</v>
      </c>
      <c r="C4" s="96"/>
      <c r="D4" s="96"/>
      <c r="E4" s="96"/>
      <c r="F4" s="96"/>
      <c r="G4" s="97"/>
      <c r="H4" s="15"/>
      <c r="I4" s="15"/>
      <c r="J4" s="15"/>
      <c r="K4" s="15"/>
      <c r="L4" s="15"/>
      <c r="M4" s="15"/>
      <c r="N4" s="15"/>
      <c r="O4" s="15"/>
      <c r="P4" s="15"/>
      <c r="Q4" s="15"/>
      <c r="R4" s="15"/>
      <c r="S4" s="15"/>
      <c r="T4" s="15"/>
      <c r="U4" s="15"/>
      <c r="V4" s="15"/>
      <c r="W4" s="15"/>
      <c r="X4" s="15"/>
    </row>
    <row r="5" spans="1:24" ht="31.35" customHeight="1">
      <c r="A5" s="68"/>
      <c r="B5" s="94" t="s">
        <v>103</v>
      </c>
      <c r="C5" s="94"/>
      <c r="D5" s="94"/>
      <c r="E5" s="94"/>
      <c r="F5" s="94"/>
      <c r="G5" s="95"/>
      <c r="H5" s="15"/>
      <c r="I5" s="15"/>
      <c r="J5" s="15"/>
      <c r="K5" s="15"/>
      <c r="L5" s="15"/>
      <c r="M5" s="15"/>
      <c r="N5" s="15"/>
      <c r="O5" s="15"/>
      <c r="P5" s="15"/>
      <c r="Q5" s="15"/>
      <c r="R5" s="15"/>
      <c r="S5" s="15"/>
      <c r="T5" s="15"/>
      <c r="U5" s="15"/>
      <c r="V5" s="15"/>
      <c r="W5" s="15"/>
      <c r="X5" s="15"/>
    </row>
    <row r="6" spans="1:24" ht="46.5" customHeight="1">
      <c r="A6" s="68"/>
      <c r="B6" s="94" t="s">
        <v>104</v>
      </c>
      <c r="C6" s="94"/>
      <c r="D6" s="94"/>
      <c r="E6" s="94"/>
      <c r="F6" s="94"/>
      <c r="G6" s="95"/>
      <c r="H6" s="15"/>
      <c r="I6" s="15"/>
      <c r="J6" s="15"/>
      <c r="K6" s="15"/>
      <c r="L6" s="15"/>
      <c r="M6" s="15"/>
      <c r="N6" s="15"/>
      <c r="O6" s="15"/>
      <c r="P6" s="15"/>
      <c r="Q6" s="15"/>
      <c r="R6" s="15"/>
      <c r="S6" s="15"/>
      <c r="T6" s="15"/>
      <c r="U6" s="15"/>
      <c r="V6" s="15"/>
      <c r="W6" s="15"/>
      <c r="X6" s="15"/>
    </row>
    <row r="7" spans="1:24" ht="66" customHeight="1">
      <c r="A7" s="68"/>
      <c r="B7" s="94" t="s">
        <v>105</v>
      </c>
      <c r="C7" s="94"/>
      <c r="D7" s="94"/>
      <c r="E7" s="94"/>
      <c r="F7" s="94"/>
      <c r="G7" s="95"/>
      <c r="H7" s="15"/>
      <c r="I7" s="15"/>
      <c r="J7" s="15"/>
      <c r="K7" s="15"/>
      <c r="L7" s="15"/>
      <c r="M7" s="15"/>
      <c r="N7" s="15"/>
      <c r="O7" s="15"/>
      <c r="P7" s="15"/>
      <c r="Q7" s="15"/>
      <c r="R7" s="15"/>
      <c r="S7" s="15"/>
      <c r="T7" s="15"/>
      <c r="U7" s="15"/>
      <c r="V7" s="15"/>
      <c r="W7" s="15"/>
      <c r="X7" s="15"/>
    </row>
    <row r="8" spans="1:24" ht="46.5" customHeight="1">
      <c r="A8" s="87" t="s">
        <v>167</v>
      </c>
      <c r="B8" s="88"/>
      <c r="C8" s="88"/>
      <c r="D8" s="88"/>
      <c r="E8" s="88"/>
      <c r="F8" s="88"/>
      <c r="G8" s="89"/>
      <c r="H8" s="15"/>
      <c r="I8" s="15"/>
      <c r="J8" s="15"/>
      <c r="K8" s="15"/>
      <c r="L8" s="15"/>
      <c r="M8" s="15"/>
      <c r="N8" s="15"/>
      <c r="O8" s="15"/>
      <c r="P8" s="15"/>
      <c r="Q8" s="15"/>
      <c r="R8" s="15"/>
      <c r="S8" s="15"/>
      <c r="T8" s="15"/>
      <c r="U8" s="15"/>
      <c r="V8" s="15"/>
      <c r="W8" s="15"/>
      <c r="X8" s="15"/>
    </row>
    <row r="9" spans="1:24" ht="46.5" customHeight="1">
      <c r="A9" s="69"/>
      <c r="B9" s="90" t="s">
        <v>166</v>
      </c>
      <c r="C9" s="90"/>
      <c r="D9" s="90"/>
      <c r="E9" s="70"/>
      <c r="F9" s="70"/>
      <c r="G9" s="71"/>
      <c r="H9" s="15"/>
      <c r="I9" s="15"/>
      <c r="J9" s="15"/>
      <c r="K9" s="15"/>
      <c r="L9" s="15"/>
      <c r="M9" s="15"/>
      <c r="N9" s="15"/>
      <c r="O9" s="15"/>
      <c r="P9" s="15"/>
      <c r="Q9" s="15"/>
      <c r="R9" s="15"/>
      <c r="S9" s="15"/>
      <c r="T9" s="15"/>
      <c r="U9" s="15"/>
      <c r="V9" s="15"/>
      <c r="W9" s="15"/>
      <c r="X9" s="15"/>
    </row>
    <row r="10" spans="1:24" ht="19.7" customHeight="1">
      <c r="A10" s="69"/>
      <c r="B10" s="72" t="s">
        <v>41</v>
      </c>
      <c r="C10" s="73"/>
      <c r="D10" s="73"/>
      <c r="E10" s="73"/>
      <c r="F10" s="73"/>
      <c r="G10" s="74"/>
      <c r="H10" s="15"/>
      <c r="I10" s="15"/>
      <c r="J10" s="15"/>
      <c r="K10" s="15"/>
      <c r="L10" s="15"/>
      <c r="M10" s="15"/>
      <c r="N10" s="15"/>
      <c r="O10" s="15"/>
      <c r="P10" s="15"/>
      <c r="Q10" s="15"/>
      <c r="R10" s="15"/>
      <c r="S10" s="15"/>
      <c r="T10" s="15"/>
      <c r="U10" s="15"/>
      <c r="V10" s="15"/>
      <c r="W10" s="15"/>
      <c r="X10" s="15"/>
    </row>
    <row r="11" spans="1:24" ht="15.95" customHeight="1">
      <c r="A11" s="69"/>
      <c r="B11" s="84" t="s">
        <v>24</v>
      </c>
      <c r="C11" s="73"/>
      <c r="D11" s="73"/>
      <c r="E11" s="73"/>
      <c r="F11" s="73"/>
      <c r="G11" s="74"/>
      <c r="H11" s="15"/>
      <c r="I11" s="15"/>
      <c r="J11" s="15"/>
      <c r="K11" s="15"/>
      <c r="L11" s="15"/>
      <c r="M11" s="15"/>
      <c r="N11" s="15"/>
      <c r="O11" s="15"/>
      <c r="P11" s="15"/>
      <c r="Q11" s="15"/>
      <c r="R11" s="15"/>
      <c r="S11" s="15"/>
      <c r="T11" s="15"/>
      <c r="U11" s="15"/>
      <c r="V11" s="15"/>
      <c r="W11" s="15"/>
      <c r="X11" s="15"/>
    </row>
    <row r="12" spans="1:24" ht="15.95" customHeight="1">
      <c r="A12" s="69"/>
      <c r="B12" s="85" t="s">
        <v>65</v>
      </c>
      <c r="C12" s="73"/>
      <c r="D12" s="73"/>
      <c r="E12" s="73"/>
      <c r="F12" s="73"/>
      <c r="G12" s="74"/>
      <c r="H12" s="15"/>
      <c r="I12" s="15"/>
      <c r="J12" s="15"/>
      <c r="K12" s="15"/>
      <c r="L12" s="15"/>
      <c r="M12" s="15"/>
      <c r="N12" s="15"/>
      <c r="O12" s="15"/>
      <c r="P12" s="15"/>
      <c r="Q12" s="15"/>
      <c r="R12" s="15"/>
      <c r="S12" s="15"/>
      <c r="T12" s="15"/>
      <c r="U12" s="15"/>
      <c r="V12" s="15"/>
      <c r="W12" s="15"/>
      <c r="X12" s="15"/>
    </row>
    <row r="13" spans="1:24" ht="15.95" customHeight="1">
      <c r="A13" s="69"/>
      <c r="B13" s="75"/>
      <c r="C13" s="73"/>
      <c r="D13" s="73"/>
      <c r="E13" s="73"/>
      <c r="F13" s="73"/>
      <c r="G13" s="74"/>
      <c r="H13" s="15"/>
      <c r="I13" s="15"/>
      <c r="J13" s="15"/>
      <c r="K13" s="15"/>
      <c r="L13" s="15"/>
      <c r="M13" s="15"/>
      <c r="N13" s="15"/>
      <c r="O13" s="15"/>
      <c r="P13" s="15"/>
      <c r="Q13" s="15"/>
      <c r="R13" s="15"/>
      <c r="S13" s="15"/>
      <c r="T13" s="15"/>
      <c r="U13" s="15"/>
      <c r="V13" s="15"/>
      <c r="W13" s="15"/>
      <c r="X13" s="15"/>
    </row>
    <row r="14" spans="1:24" ht="15.95" customHeight="1">
      <c r="A14" s="69"/>
      <c r="B14" s="72" t="s">
        <v>40</v>
      </c>
      <c r="C14" s="73"/>
      <c r="D14" s="73"/>
      <c r="E14" s="73"/>
      <c r="F14" s="73"/>
      <c r="G14" s="74"/>
      <c r="H14" s="15"/>
      <c r="I14" s="15"/>
      <c r="J14" s="15"/>
      <c r="K14" s="15"/>
      <c r="L14" s="15"/>
      <c r="M14" s="15"/>
      <c r="N14" s="15"/>
      <c r="O14" s="15"/>
      <c r="P14" s="15"/>
      <c r="Q14" s="15"/>
      <c r="R14" s="15"/>
      <c r="S14" s="15"/>
      <c r="T14" s="15"/>
      <c r="U14" s="15"/>
      <c r="V14" s="15"/>
      <c r="W14" s="15"/>
      <c r="X14" s="15"/>
    </row>
    <row r="15" spans="1:24" ht="15.95" customHeight="1">
      <c r="A15" s="69"/>
      <c r="B15" s="85" t="s">
        <v>26</v>
      </c>
      <c r="C15" s="73"/>
      <c r="D15" s="73"/>
      <c r="E15" s="73"/>
      <c r="F15" s="73"/>
      <c r="G15" s="74"/>
      <c r="H15" s="15"/>
      <c r="I15" s="15"/>
      <c r="J15" s="15"/>
      <c r="K15" s="15"/>
      <c r="L15" s="15"/>
      <c r="M15" s="15"/>
      <c r="N15" s="15"/>
      <c r="O15" s="15"/>
      <c r="P15" s="15"/>
      <c r="Q15" s="15"/>
      <c r="R15" s="15"/>
      <c r="S15" s="15"/>
      <c r="T15" s="15"/>
      <c r="U15" s="15"/>
      <c r="V15" s="15"/>
      <c r="W15" s="15"/>
      <c r="X15" s="15"/>
    </row>
    <row r="16" spans="1:24" ht="15.95" customHeight="1">
      <c r="A16" s="69"/>
      <c r="B16" s="85" t="s">
        <v>29</v>
      </c>
      <c r="C16" s="73"/>
      <c r="D16" s="73"/>
      <c r="E16" s="73"/>
      <c r="F16" s="73"/>
      <c r="G16" s="74"/>
      <c r="H16" s="15"/>
      <c r="I16" s="15"/>
      <c r="J16" s="15"/>
      <c r="K16" s="15"/>
      <c r="L16" s="15"/>
      <c r="M16" s="15"/>
      <c r="N16" s="15"/>
      <c r="O16" s="15"/>
      <c r="P16" s="15"/>
      <c r="Q16" s="15"/>
      <c r="R16" s="15"/>
      <c r="S16" s="15"/>
      <c r="T16" s="15"/>
      <c r="U16" s="15"/>
      <c r="V16" s="15"/>
      <c r="W16" s="15"/>
      <c r="X16" s="15"/>
    </row>
    <row r="17" spans="1:24" ht="15.95" customHeight="1">
      <c r="A17" s="69"/>
      <c r="B17" s="85" t="s">
        <v>32</v>
      </c>
      <c r="C17" s="73"/>
      <c r="D17" s="73"/>
      <c r="E17" s="73"/>
      <c r="F17" s="73"/>
      <c r="G17" s="74"/>
      <c r="H17" s="15"/>
      <c r="I17" s="15"/>
      <c r="J17" s="15"/>
      <c r="K17" s="15"/>
      <c r="L17" s="15"/>
      <c r="M17" s="15"/>
      <c r="N17" s="15"/>
      <c r="O17" s="15"/>
      <c r="P17" s="15"/>
      <c r="Q17" s="15"/>
      <c r="R17" s="15"/>
      <c r="S17" s="15"/>
      <c r="T17" s="15"/>
      <c r="U17" s="15"/>
      <c r="V17" s="15"/>
      <c r="W17" s="15"/>
      <c r="X17" s="15"/>
    </row>
    <row r="18" spans="1:24" ht="15.95" customHeight="1">
      <c r="A18" s="69"/>
      <c r="B18" s="75"/>
      <c r="C18" s="73"/>
      <c r="D18" s="73"/>
      <c r="E18" s="73"/>
      <c r="F18" s="73"/>
      <c r="G18" s="74"/>
      <c r="H18" s="15"/>
      <c r="I18" s="15"/>
      <c r="J18" s="15"/>
      <c r="K18" s="15"/>
      <c r="L18" s="15"/>
      <c r="M18" s="15"/>
      <c r="N18" s="15"/>
      <c r="O18" s="15"/>
      <c r="P18" s="15"/>
      <c r="Q18" s="15"/>
      <c r="R18" s="15"/>
      <c r="S18" s="15"/>
      <c r="T18" s="15"/>
      <c r="U18" s="15"/>
      <c r="V18" s="15"/>
      <c r="W18" s="15"/>
      <c r="X18" s="15"/>
    </row>
    <row r="19" spans="1:24" ht="15.95" customHeight="1">
      <c r="A19" s="68"/>
      <c r="B19" s="72" t="s">
        <v>66</v>
      </c>
      <c r="C19" s="73"/>
      <c r="D19" s="73"/>
      <c r="E19" s="73"/>
      <c r="F19" s="73"/>
      <c r="G19" s="74"/>
      <c r="H19" s="15"/>
      <c r="I19" s="15"/>
      <c r="J19" s="15"/>
      <c r="K19" s="15"/>
      <c r="L19" s="15"/>
      <c r="M19" s="15"/>
      <c r="N19" s="15"/>
      <c r="O19" s="15"/>
      <c r="P19" s="15"/>
      <c r="Q19" s="15"/>
      <c r="R19" s="15"/>
      <c r="S19" s="15"/>
      <c r="T19" s="15"/>
      <c r="U19" s="15"/>
      <c r="V19" s="15"/>
      <c r="W19" s="15"/>
      <c r="X19" s="15"/>
    </row>
    <row r="20" spans="1:24" ht="15.95" customHeight="1">
      <c r="A20" s="68"/>
      <c r="B20" s="86" t="s">
        <v>106</v>
      </c>
      <c r="C20" s="73"/>
      <c r="D20" s="73"/>
      <c r="E20" s="73"/>
      <c r="F20" s="73"/>
      <c r="G20" s="74"/>
      <c r="H20" s="15"/>
      <c r="I20" s="15"/>
      <c r="J20" s="15"/>
      <c r="K20" s="15"/>
      <c r="L20" s="15"/>
      <c r="M20" s="15"/>
      <c r="N20" s="15"/>
      <c r="O20" s="15"/>
      <c r="P20" s="15"/>
      <c r="Q20" s="15"/>
      <c r="R20" s="15"/>
      <c r="S20" s="15"/>
      <c r="T20" s="15"/>
      <c r="U20" s="15"/>
      <c r="V20" s="15"/>
      <c r="W20" s="15"/>
      <c r="X20" s="15"/>
    </row>
    <row r="21" spans="1:24" ht="15.95" customHeight="1">
      <c r="A21" s="68"/>
      <c r="B21" s="85" t="s">
        <v>67</v>
      </c>
      <c r="C21" s="73"/>
      <c r="D21" s="73"/>
      <c r="E21" s="73"/>
      <c r="F21" s="73"/>
      <c r="G21" s="74"/>
      <c r="H21" s="15"/>
      <c r="I21" s="15"/>
      <c r="J21" s="15"/>
      <c r="K21" s="15"/>
      <c r="L21" s="15"/>
      <c r="M21" s="15"/>
      <c r="N21" s="15"/>
      <c r="O21" s="15"/>
      <c r="P21" s="15"/>
      <c r="Q21" s="15"/>
      <c r="R21" s="15"/>
      <c r="S21" s="15"/>
      <c r="T21" s="15"/>
      <c r="U21" s="15"/>
      <c r="V21" s="15"/>
      <c r="W21" s="15"/>
      <c r="X21" s="15"/>
    </row>
    <row r="22" spans="1:24" ht="15.95" customHeight="1">
      <c r="A22" s="68"/>
      <c r="B22" s="85" t="s">
        <v>27</v>
      </c>
      <c r="C22" s="76"/>
      <c r="D22" s="76"/>
      <c r="E22" s="76"/>
      <c r="F22" s="76"/>
      <c r="G22" s="77"/>
      <c r="H22" s="15"/>
      <c r="I22" s="15"/>
      <c r="J22" s="15"/>
      <c r="K22" s="15"/>
      <c r="L22" s="15"/>
      <c r="M22" s="15"/>
      <c r="N22" s="15"/>
      <c r="O22" s="15"/>
      <c r="P22" s="15"/>
      <c r="Q22" s="15"/>
      <c r="R22" s="15"/>
      <c r="S22" s="15"/>
      <c r="T22" s="15"/>
      <c r="U22" s="15"/>
      <c r="V22" s="15"/>
      <c r="W22" s="15"/>
      <c r="X22" s="15"/>
    </row>
    <row r="23" spans="1:24" ht="15.95" customHeight="1">
      <c r="A23" s="68"/>
      <c r="B23" s="85"/>
      <c r="C23" s="76"/>
      <c r="D23" s="76"/>
      <c r="E23" s="76"/>
      <c r="F23" s="76"/>
      <c r="G23" s="77"/>
      <c r="H23" s="15"/>
      <c r="I23" s="15"/>
      <c r="J23" s="15"/>
      <c r="K23" s="15"/>
      <c r="L23" s="15"/>
      <c r="M23" s="15"/>
      <c r="N23" s="15"/>
      <c r="O23" s="15"/>
      <c r="P23" s="15"/>
      <c r="Q23" s="15"/>
      <c r="R23" s="15"/>
      <c r="S23" s="15"/>
      <c r="T23" s="15"/>
      <c r="U23" s="15"/>
      <c r="V23" s="15"/>
      <c r="W23" s="15"/>
      <c r="X23" s="15"/>
    </row>
    <row r="24" spans="1:24" ht="15.95" customHeight="1">
      <c r="A24" s="68"/>
      <c r="B24" s="78" t="s">
        <v>39</v>
      </c>
      <c r="C24" s="76"/>
      <c r="D24" s="76"/>
      <c r="E24" s="76"/>
      <c r="F24" s="76"/>
      <c r="G24" s="77"/>
      <c r="H24" s="15"/>
      <c r="I24" s="15"/>
      <c r="J24" s="15"/>
      <c r="K24" s="15"/>
      <c r="L24" s="15"/>
      <c r="M24" s="15"/>
      <c r="N24" s="15"/>
      <c r="O24" s="15"/>
      <c r="P24" s="15"/>
      <c r="Q24" s="15"/>
      <c r="R24" s="15"/>
      <c r="S24" s="15"/>
      <c r="T24" s="15"/>
      <c r="U24" s="15"/>
      <c r="V24" s="15"/>
      <c r="W24" s="15"/>
      <c r="X24" s="15"/>
    </row>
    <row r="25" spans="1:24" ht="15.95" customHeight="1">
      <c r="A25" s="68"/>
      <c r="B25" s="85" t="s">
        <v>30</v>
      </c>
      <c r="C25" s="76"/>
      <c r="D25" s="76"/>
      <c r="E25" s="76"/>
      <c r="F25" s="76"/>
      <c r="G25" s="77"/>
      <c r="H25" s="15"/>
      <c r="I25" s="15"/>
      <c r="J25" s="15"/>
      <c r="K25" s="15"/>
      <c r="L25" s="15"/>
      <c r="M25" s="15"/>
      <c r="N25" s="15"/>
      <c r="O25" s="15"/>
      <c r="P25" s="15"/>
      <c r="Q25" s="15"/>
      <c r="R25" s="15"/>
      <c r="S25" s="15"/>
      <c r="T25" s="15"/>
      <c r="U25" s="15"/>
      <c r="V25" s="15"/>
      <c r="W25" s="15"/>
      <c r="X25" s="15"/>
    </row>
    <row r="26" spans="1:24" ht="15.95" customHeight="1">
      <c r="A26" s="68"/>
      <c r="B26" s="84" t="s">
        <v>33</v>
      </c>
      <c r="C26" s="76"/>
      <c r="D26" s="76"/>
      <c r="E26" s="76"/>
      <c r="F26" s="76"/>
      <c r="G26" s="77"/>
      <c r="H26" s="15"/>
      <c r="I26" s="15"/>
      <c r="J26" s="15"/>
      <c r="K26" s="15"/>
      <c r="L26" s="15"/>
      <c r="M26" s="15"/>
      <c r="N26" s="15"/>
      <c r="O26" s="15"/>
      <c r="P26" s="15"/>
      <c r="Q26" s="15"/>
      <c r="R26" s="15"/>
      <c r="S26" s="15"/>
      <c r="T26" s="15"/>
      <c r="U26" s="15"/>
      <c r="V26" s="15"/>
      <c r="W26" s="15"/>
      <c r="X26" s="15"/>
    </row>
    <row r="27" spans="1:24" ht="15.95" customHeight="1">
      <c r="A27" s="68"/>
      <c r="B27" s="79"/>
      <c r="C27" s="76"/>
      <c r="D27" s="76"/>
      <c r="E27" s="76"/>
      <c r="F27" s="76"/>
      <c r="G27" s="77"/>
      <c r="H27" s="15"/>
      <c r="I27" s="15"/>
      <c r="J27" s="15"/>
      <c r="K27" s="15"/>
      <c r="L27" s="15"/>
      <c r="M27" s="15"/>
      <c r="N27" s="15"/>
      <c r="O27" s="15"/>
      <c r="P27" s="15"/>
      <c r="Q27" s="15"/>
      <c r="R27" s="15"/>
      <c r="S27" s="15"/>
      <c r="T27" s="15"/>
      <c r="U27" s="15"/>
      <c r="V27" s="15"/>
      <c r="W27" s="15"/>
      <c r="X27" s="15"/>
    </row>
    <row r="28" spans="1:24" ht="15.95" customHeight="1">
      <c r="A28" s="68"/>
      <c r="B28" s="78" t="s">
        <v>38</v>
      </c>
      <c r="C28" s="76"/>
      <c r="D28" s="76"/>
      <c r="E28" s="76"/>
      <c r="F28" s="76"/>
      <c r="G28" s="77"/>
      <c r="H28" s="15"/>
      <c r="I28" s="15"/>
      <c r="J28" s="15"/>
      <c r="K28" s="15"/>
      <c r="L28" s="15"/>
      <c r="M28" s="15"/>
      <c r="N28" s="15"/>
      <c r="O28" s="15"/>
      <c r="P28" s="15"/>
      <c r="Q28" s="15"/>
      <c r="R28" s="15"/>
      <c r="S28" s="15"/>
      <c r="T28" s="15"/>
      <c r="U28" s="15"/>
      <c r="V28" s="15"/>
      <c r="W28" s="15"/>
      <c r="X28" s="15"/>
    </row>
    <row r="29" spans="1:24" ht="15.95" customHeight="1">
      <c r="A29" s="68"/>
      <c r="B29" s="86" t="s">
        <v>107</v>
      </c>
      <c r="C29" s="76"/>
      <c r="D29" s="76"/>
      <c r="E29" s="76"/>
      <c r="F29" s="76"/>
      <c r="G29" s="77"/>
      <c r="H29" s="15"/>
      <c r="I29" s="15"/>
      <c r="J29" s="15"/>
      <c r="K29" s="15"/>
      <c r="L29" s="15"/>
      <c r="M29" s="15"/>
      <c r="N29" s="15"/>
      <c r="O29" s="15"/>
      <c r="P29" s="15"/>
      <c r="Q29" s="15"/>
      <c r="R29" s="15"/>
      <c r="S29" s="15"/>
      <c r="T29" s="15"/>
      <c r="U29" s="15"/>
      <c r="V29" s="15"/>
      <c r="W29" s="15"/>
      <c r="X29" s="15"/>
    </row>
    <row r="30" spans="1:24" ht="15.95" customHeight="1">
      <c r="A30" s="68"/>
      <c r="B30" s="86" t="s">
        <v>108</v>
      </c>
      <c r="C30" s="76"/>
      <c r="D30" s="76"/>
      <c r="E30" s="76"/>
      <c r="F30" s="76"/>
      <c r="G30" s="77"/>
      <c r="H30" s="15"/>
      <c r="I30" s="15"/>
      <c r="J30" s="15"/>
      <c r="K30" s="15"/>
      <c r="L30" s="15"/>
      <c r="M30" s="15"/>
      <c r="N30" s="15"/>
      <c r="O30" s="15"/>
      <c r="P30" s="15"/>
      <c r="Q30" s="15"/>
      <c r="R30" s="15"/>
      <c r="S30" s="15"/>
      <c r="T30" s="15"/>
      <c r="U30" s="15"/>
      <c r="V30" s="15"/>
      <c r="W30" s="15"/>
      <c r="X30" s="15"/>
    </row>
    <row r="31" spans="1:24" ht="15.95" customHeight="1">
      <c r="A31" s="69"/>
      <c r="B31" s="85" t="s">
        <v>28</v>
      </c>
      <c r="C31" s="76"/>
      <c r="D31" s="76"/>
      <c r="E31" s="76"/>
      <c r="F31" s="76"/>
      <c r="G31" s="77"/>
      <c r="H31" s="15"/>
      <c r="I31" s="15"/>
      <c r="J31" s="15"/>
      <c r="K31" s="15"/>
      <c r="L31" s="15"/>
      <c r="M31" s="15"/>
      <c r="N31" s="15"/>
      <c r="O31" s="15"/>
      <c r="P31" s="15"/>
      <c r="Q31" s="15"/>
      <c r="R31" s="15"/>
      <c r="S31" s="15"/>
      <c r="T31" s="15"/>
      <c r="U31" s="15"/>
      <c r="V31" s="15"/>
      <c r="W31" s="15"/>
      <c r="X31" s="15"/>
    </row>
    <row r="32" spans="1:24" ht="15.95" customHeight="1">
      <c r="A32" s="69"/>
      <c r="B32" s="79"/>
      <c r="C32" s="76"/>
      <c r="D32" s="76"/>
      <c r="E32" s="76"/>
      <c r="F32" s="76"/>
      <c r="G32" s="77"/>
    </row>
    <row r="33" spans="1:7" ht="15.95" customHeight="1">
      <c r="A33" s="69"/>
      <c r="B33" s="78" t="s">
        <v>37</v>
      </c>
      <c r="C33" s="76"/>
      <c r="D33" s="76"/>
      <c r="E33" s="76"/>
      <c r="F33" s="76"/>
      <c r="G33" s="77"/>
    </row>
    <row r="34" spans="1:7" ht="15.95" customHeight="1">
      <c r="A34" s="69"/>
      <c r="B34" s="85" t="s">
        <v>31</v>
      </c>
      <c r="C34" s="76"/>
      <c r="D34" s="76"/>
      <c r="E34" s="76"/>
      <c r="F34" s="76"/>
      <c r="G34" s="77"/>
    </row>
    <row r="35" spans="1:7" ht="15.95" customHeight="1">
      <c r="A35" s="69"/>
      <c r="B35" s="85" t="s">
        <v>34</v>
      </c>
      <c r="C35" s="76"/>
      <c r="D35" s="76"/>
      <c r="E35" s="76"/>
      <c r="F35" s="76"/>
      <c r="G35" s="77"/>
    </row>
    <row r="36" spans="1:7" ht="15.95" customHeight="1">
      <c r="A36" s="69"/>
      <c r="B36" s="85" t="s">
        <v>35</v>
      </c>
      <c r="C36" s="76"/>
      <c r="D36" s="76"/>
      <c r="E36" s="76"/>
      <c r="F36" s="76"/>
      <c r="G36" s="77"/>
    </row>
    <row r="37" spans="1:7">
      <c r="A37" s="69"/>
      <c r="B37" s="80"/>
      <c r="C37" s="76"/>
      <c r="D37" s="76"/>
      <c r="E37" s="76"/>
      <c r="F37" s="76"/>
      <c r="G37" s="77"/>
    </row>
    <row r="38" spans="1:7">
      <c r="A38" s="69"/>
      <c r="B38" s="76"/>
      <c r="C38" s="76"/>
      <c r="D38" s="76"/>
      <c r="E38" s="76"/>
      <c r="F38" s="76"/>
      <c r="G38" s="77"/>
    </row>
    <row r="39" spans="1:7">
      <c r="A39" s="69"/>
      <c r="B39" s="76"/>
      <c r="C39" s="76"/>
      <c r="D39" s="76"/>
      <c r="E39" s="76"/>
      <c r="F39" s="76"/>
      <c r="G39" s="77"/>
    </row>
    <row r="40" spans="1:7">
      <c r="A40" s="69"/>
      <c r="B40" s="76"/>
      <c r="C40" s="76"/>
      <c r="D40" s="76"/>
      <c r="E40" s="76"/>
      <c r="F40" s="76"/>
      <c r="G40" s="77"/>
    </row>
    <row r="41" spans="1:7">
      <c r="A41" s="69"/>
      <c r="B41" s="76"/>
      <c r="C41" s="76"/>
      <c r="D41" s="76"/>
      <c r="E41" s="76"/>
      <c r="F41" s="76"/>
      <c r="G41" s="77"/>
    </row>
    <row r="42" spans="1:7">
      <c r="A42" s="69"/>
      <c r="B42" s="76"/>
      <c r="C42" s="76"/>
      <c r="D42" s="76"/>
      <c r="E42" s="76"/>
      <c r="F42" s="76"/>
      <c r="G42" s="77"/>
    </row>
    <row r="43" spans="1:7">
      <c r="A43" s="69"/>
      <c r="B43" s="76"/>
      <c r="C43" s="76"/>
      <c r="D43" s="76"/>
      <c r="E43" s="76"/>
      <c r="F43" s="76"/>
      <c r="G43" s="77"/>
    </row>
    <row r="44" spans="1:7">
      <c r="A44" s="69"/>
      <c r="B44" s="76"/>
      <c r="C44" s="76"/>
      <c r="D44" s="76"/>
      <c r="E44" s="76"/>
      <c r="F44" s="76"/>
      <c r="G44" s="77"/>
    </row>
    <row r="45" spans="1:7">
      <c r="A45" s="69"/>
      <c r="B45" s="76"/>
      <c r="C45" s="76"/>
      <c r="D45" s="76"/>
      <c r="E45" s="76"/>
      <c r="F45" s="76"/>
      <c r="G45" s="77"/>
    </row>
    <row r="46" spans="1:7">
      <c r="A46" s="69"/>
      <c r="B46" s="76"/>
      <c r="C46" s="76"/>
      <c r="D46" s="76"/>
      <c r="E46" s="76"/>
      <c r="F46" s="76"/>
      <c r="G46" s="77"/>
    </row>
    <row r="47" spans="1:7">
      <c r="A47" s="81"/>
      <c r="B47" s="82"/>
      <c r="C47" s="82"/>
      <c r="D47" s="82"/>
      <c r="E47" s="82"/>
      <c r="F47" s="82"/>
      <c r="G47" s="83"/>
    </row>
    <row r="48" spans="1:7" hidden="1">
      <c r="B48" s="16" t="s">
        <v>37</v>
      </c>
      <c r="C48" s="17">
        <v>5</v>
      </c>
    </row>
    <row r="49" spans="2:3" hidden="1">
      <c r="B49" s="16" t="s">
        <v>38</v>
      </c>
      <c r="C49" s="17">
        <v>4</v>
      </c>
    </row>
    <row r="50" spans="2:3" hidden="1">
      <c r="B50" s="16" t="s">
        <v>39</v>
      </c>
      <c r="C50" s="17">
        <v>3</v>
      </c>
    </row>
    <row r="51" spans="2:3" hidden="1">
      <c r="B51" s="16" t="s">
        <v>66</v>
      </c>
      <c r="C51" s="17">
        <v>2</v>
      </c>
    </row>
    <row r="52" spans="2:3" hidden="1">
      <c r="B52" s="16" t="s">
        <v>40</v>
      </c>
      <c r="C52" s="17">
        <v>1</v>
      </c>
    </row>
    <row r="53" spans="2:3" hidden="1">
      <c r="B53" s="16" t="s">
        <v>41</v>
      </c>
      <c r="C53" s="17">
        <v>0</v>
      </c>
    </row>
  </sheetData>
  <mergeCells count="8">
    <mergeCell ref="A8:G8"/>
    <mergeCell ref="B9:D9"/>
    <mergeCell ref="A2:G2"/>
    <mergeCell ref="A3:G3"/>
    <mergeCell ref="B5:G5"/>
    <mergeCell ref="B6:G6"/>
    <mergeCell ref="B7:G7"/>
    <mergeCell ref="B4:G4"/>
  </mergeCells>
  <pageMargins left="0.25" right="0.25" top="0.75" bottom="0.75" header="0.3" footer="0.3"/>
  <pageSetup paperSize="9" scale="7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78"/>
  <sheetViews>
    <sheetView workbookViewId="0"/>
  </sheetViews>
  <sheetFormatPr defaultColWidth="37.42578125" defaultRowHeight="12.75"/>
  <cols>
    <col min="1" max="2" width="37.42578125" style="11"/>
    <col min="3" max="16384" width="37.42578125" style="10"/>
  </cols>
  <sheetData>
    <row r="1" spans="1:19" ht="43.5" customHeight="1">
      <c r="A1" s="61" t="s">
        <v>165</v>
      </c>
      <c r="B1" s="61" t="s">
        <v>63</v>
      </c>
      <c r="C1" s="12"/>
      <c r="D1" s="12"/>
      <c r="E1" s="12"/>
      <c r="F1" s="12"/>
      <c r="G1" s="12"/>
      <c r="H1" s="12"/>
      <c r="I1" s="12"/>
      <c r="J1" s="12"/>
      <c r="K1" s="12"/>
      <c r="L1" s="12"/>
      <c r="M1" s="12"/>
      <c r="N1" s="12"/>
      <c r="O1" s="12"/>
      <c r="P1" s="12"/>
      <c r="Q1" s="12"/>
      <c r="R1" s="12"/>
      <c r="S1" s="12"/>
    </row>
    <row r="2" spans="1:19" ht="43.5" customHeight="1">
      <c r="A2" s="62"/>
      <c r="B2" s="62"/>
      <c r="C2" s="12"/>
      <c r="D2" s="12"/>
      <c r="E2" s="12"/>
      <c r="F2" s="12"/>
      <c r="G2" s="12"/>
      <c r="H2" s="12"/>
      <c r="I2" s="12"/>
      <c r="J2" s="12"/>
      <c r="K2" s="12"/>
      <c r="L2" s="12"/>
      <c r="M2" s="12"/>
      <c r="N2" s="12"/>
      <c r="O2" s="12"/>
      <c r="P2" s="12"/>
      <c r="Q2" s="12"/>
      <c r="R2" s="12"/>
      <c r="S2" s="12"/>
    </row>
    <row r="3" spans="1:19" ht="43.5" customHeight="1">
      <c r="A3" s="63"/>
      <c r="B3" s="63"/>
      <c r="C3" s="12"/>
      <c r="D3" s="12"/>
      <c r="E3" s="12"/>
      <c r="F3" s="12"/>
      <c r="G3" s="12"/>
      <c r="H3" s="12"/>
      <c r="I3" s="12"/>
      <c r="J3" s="12"/>
      <c r="K3" s="12"/>
      <c r="L3" s="12"/>
      <c r="M3" s="12"/>
      <c r="N3" s="12"/>
      <c r="O3" s="12"/>
      <c r="P3" s="12"/>
      <c r="Q3" s="12"/>
      <c r="R3" s="12"/>
      <c r="S3" s="12"/>
    </row>
    <row r="4" spans="1:19" ht="43.5" customHeight="1">
      <c r="A4" s="62"/>
      <c r="B4" s="62"/>
      <c r="C4" s="12"/>
      <c r="D4" s="12"/>
      <c r="E4" s="12"/>
      <c r="F4" s="12"/>
      <c r="G4" s="12"/>
      <c r="H4" s="12"/>
      <c r="I4" s="12"/>
      <c r="J4" s="12"/>
      <c r="K4" s="12"/>
      <c r="L4" s="12"/>
      <c r="M4" s="12"/>
      <c r="N4" s="12"/>
      <c r="O4" s="12"/>
      <c r="P4" s="12"/>
      <c r="Q4" s="12"/>
      <c r="R4" s="12"/>
      <c r="S4" s="12"/>
    </row>
    <row r="5" spans="1:19" ht="43.5" customHeight="1">
      <c r="A5" s="63"/>
      <c r="B5" s="63"/>
      <c r="C5" s="12"/>
      <c r="D5" s="12"/>
      <c r="E5" s="12"/>
      <c r="F5" s="12"/>
      <c r="G5" s="12"/>
      <c r="H5" s="12"/>
      <c r="I5" s="12"/>
      <c r="J5" s="12"/>
      <c r="K5" s="12"/>
      <c r="L5" s="12"/>
      <c r="M5" s="12"/>
      <c r="N5" s="12"/>
      <c r="O5" s="12"/>
      <c r="P5" s="12"/>
      <c r="Q5" s="12"/>
      <c r="R5" s="12"/>
      <c r="S5" s="12"/>
    </row>
    <row r="6" spans="1:19" ht="43.5" customHeight="1">
      <c r="A6" s="62"/>
      <c r="B6" s="62"/>
      <c r="C6" s="12"/>
      <c r="D6" s="12"/>
      <c r="E6" s="12"/>
      <c r="F6" s="12"/>
      <c r="G6" s="12"/>
      <c r="H6" s="12"/>
      <c r="I6" s="12"/>
      <c r="J6" s="12"/>
      <c r="K6" s="12"/>
      <c r="L6" s="12"/>
      <c r="M6" s="12"/>
      <c r="N6" s="12"/>
      <c r="O6" s="12"/>
      <c r="P6" s="12"/>
      <c r="Q6" s="12"/>
      <c r="R6" s="12"/>
      <c r="S6" s="12"/>
    </row>
    <row r="7" spans="1:19" ht="43.5" customHeight="1">
      <c r="A7" s="63"/>
      <c r="B7" s="63"/>
      <c r="C7" s="12"/>
      <c r="D7" s="12"/>
      <c r="E7" s="12"/>
      <c r="F7" s="12"/>
      <c r="G7" s="12"/>
      <c r="H7" s="12"/>
      <c r="I7" s="12"/>
      <c r="J7" s="12"/>
      <c r="K7" s="12"/>
      <c r="L7" s="12"/>
      <c r="M7" s="12"/>
      <c r="N7" s="12"/>
      <c r="O7" s="12"/>
      <c r="P7" s="12"/>
      <c r="Q7" s="12"/>
      <c r="R7" s="12"/>
      <c r="S7" s="12"/>
    </row>
    <row r="8" spans="1:19" ht="43.5" customHeight="1">
      <c r="A8" s="62"/>
      <c r="B8" s="62"/>
      <c r="C8" s="12"/>
      <c r="D8" s="12"/>
      <c r="E8" s="12"/>
      <c r="F8" s="12"/>
      <c r="G8" s="12"/>
      <c r="H8" s="12"/>
      <c r="I8" s="12"/>
      <c r="J8" s="12"/>
      <c r="K8" s="12"/>
      <c r="L8" s="12"/>
      <c r="M8" s="12"/>
      <c r="N8" s="12"/>
      <c r="O8" s="12"/>
      <c r="P8" s="12"/>
      <c r="Q8" s="12"/>
      <c r="R8" s="12"/>
      <c r="S8" s="12"/>
    </row>
    <row r="9" spans="1:19" ht="43.5" customHeight="1">
      <c r="A9" s="63"/>
      <c r="B9" s="63"/>
      <c r="C9" s="12"/>
      <c r="D9" s="12"/>
      <c r="E9" s="12"/>
      <c r="F9" s="12"/>
      <c r="G9" s="12"/>
      <c r="H9" s="12"/>
      <c r="I9" s="12"/>
      <c r="J9" s="12"/>
      <c r="K9" s="12"/>
      <c r="L9" s="12"/>
      <c r="M9" s="12"/>
      <c r="N9" s="12"/>
      <c r="O9" s="12"/>
      <c r="P9" s="12"/>
      <c r="Q9" s="12"/>
      <c r="R9" s="12"/>
      <c r="S9" s="12"/>
    </row>
    <row r="10" spans="1:19" ht="43.5" customHeight="1">
      <c r="A10" s="62"/>
      <c r="B10" s="62"/>
      <c r="C10" s="12"/>
      <c r="D10" s="12"/>
      <c r="E10" s="12"/>
      <c r="F10" s="12"/>
      <c r="G10" s="12"/>
      <c r="H10" s="12"/>
      <c r="I10" s="12"/>
      <c r="J10" s="12"/>
      <c r="K10" s="12"/>
      <c r="L10" s="12"/>
      <c r="M10" s="12"/>
      <c r="N10" s="12"/>
      <c r="O10" s="12"/>
      <c r="P10" s="12"/>
      <c r="Q10" s="12"/>
      <c r="R10" s="12"/>
      <c r="S10" s="12"/>
    </row>
    <row r="11" spans="1:19" ht="43.5" customHeight="1">
      <c r="A11" s="63"/>
      <c r="B11" s="63"/>
      <c r="C11" s="12"/>
      <c r="D11" s="12"/>
      <c r="E11" s="12"/>
      <c r="F11" s="12"/>
      <c r="G11" s="12"/>
      <c r="H11" s="12"/>
      <c r="I11" s="12"/>
      <c r="J11" s="12"/>
      <c r="K11" s="12"/>
      <c r="L11" s="12"/>
      <c r="M11" s="12"/>
      <c r="N11" s="12"/>
      <c r="O11" s="12"/>
      <c r="P11" s="12"/>
      <c r="Q11" s="12"/>
      <c r="R11" s="12"/>
      <c r="S11" s="12"/>
    </row>
    <row r="12" spans="1:19" ht="43.5" customHeight="1">
      <c r="A12" s="62"/>
      <c r="B12" s="62"/>
      <c r="C12" s="12"/>
      <c r="D12" s="12"/>
      <c r="E12" s="12"/>
      <c r="F12" s="12"/>
      <c r="G12" s="12"/>
      <c r="H12" s="12"/>
      <c r="I12" s="12"/>
      <c r="J12" s="12"/>
      <c r="K12" s="12"/>
      <c r="L12" s="12"/>
      <c r="M12" s="12"/>
      <c r="N12" s="12"/>
      <c r="O12" s="12"/>
      <c r="P12" s="12"/>
      <c r="Q12" s="12"/>
      <c r="R12" s="12"/>
      <c r="S12" s="12"/>
    </row>
    <row r="13" spans="1:19" ht="43.5" customHeight="1" thickBot="1">
      <c r="A13" s="64"/>
      <c r="B13" s="64"/>
      <c r="C13" s="12"/>
      <c r="D13" s="12"/>
      <c r="E13" s="12"/>
      <c r="F13" s="12"/>
      <c r="G13" s="12"/>
      <c r="H13" s="12"/>
      <c r="I13" s="12"/>
      <c r="J13" s="12"/>
      <c r="K13" s="12"/>
      <c r="L13" s="12"/>
      <c r="M13" s="12"/>
      <c r="N13" s="12"/>
      <c r="O13" s="12"/>
      <c r="P13" s="12"/>
      <c r="Q13" s="12"/>
      <c r="R13" s="12"/>
      <c r="S13" s="12"/>
    </row>
    <row r="14" spans="1:19" ht="43.5" customHeight="1">
      <c r="A14" s="13"/>
      <c r="B14" s="13"/>
      <c r="C14" s="12"/>
      <c r="D14" s="12"/>
      <c r="E14" s="12"/>
      <c r="F14" s="12"/>
      <c r="G14" s="12"/>
      <c r="H14" s="12"/>
      <c r="I14" s="12"/>
      <c r="J14" s="12"/>
      <c r="K14" s="12"/>
      <c r="L14" s="12"/>
      <c r="M14" s="12"/>
      <c r="N14" s="12"/>
      <c r="O14" s="12"/>
      <c r="P14" s="12"/>
      <c r="Q14" s="12"/>
      <c r="R14" s="12"/>
      <c r="S14" s="12"/>
    </row>
    <row r="15" spans="1:19" ht="43.5" customHeight="1">
      <c r="A15" s="13"/>
      <c r="B15" s="13"/>
      <c r="C15" s="12"/>
      <c r="D15" s="12"/>
      <c r="E15" s="12"/>
      <c r="F15" s="12"/>
      <c r="G15" s="12"/>
      <c r="H15" s="12"/>
      <c r="I15" s="12"/>
      <c r="J15" s="12"/>
      <c r="K15" s="12"/>
      <c r="L15" s="12"/>
      <c r="M15" s="12"/>
      <c r="N15" s="12"/>
      <c r="O15" s="12"/>
      <c r="P15" s="12"/>
      <c r="Q15" s="12"/>
      <c r="R15" s="12"/>
      <c r="S15" s="12"/>
    </row>
    <row r="16" spans="1:19" ht="43.5" customHeight="1">
      <c r="A16" s="13"/>
      <c r="B16" s="13"/>
      <c r="C16" s="12"/>
      <c r="D16" s="12"/>
      <c r="E16" s="12"/>
      <c r="F16" s="12"/>
      <c r="G16" s="12"/>
      <c r="H16" s="12"/>
      <c r="I16" s="12"/>
      <c r="J16" s="12"/>
      <c r="K16" s="12"/>
      <c r="L16" s="12"/>
      <c r="M16" s="12"/>
      <c r="N16" s="12"/>
      <c r="O16" s="12"/>
      <c r="P16" s="12"/>
      <c r="Q16" s="12"/>
      <c r="R16" s="12"/>
      <c r="S16" s="12"/>
    </row>
    <row r="17" spans="1:19" ht="43.5" customHeight="1">
      <c r="A17" s="13"/>
      <c r="B17" s="13"/>
      <c r="C17" s="12"/>
      <c r="D17" s="12"/>
      <c r="E17" s="12"/>
      <c r="F17" s="12"/>
      <c r="G17" s="12"/>
      <c r="H17" s="12"/>
      <c r="I17" s="12"/>
      <c r="J17" s="12"/>
      <c r="K17" s="12"/>
      <c r="L17" s="12"/>
      <c r="M17" s="12"/>
      <c r="N17" s="12"/>
      <c r="O17" s="12"/>
      <c r="P17" s="12"/>
      <c r="Q17" s="12"/>
      <c r="R17" s="12"/>
      <c r="S17" s="12"/>
    </row>
    <row r="18" spans="1:19" ht="43.5" customHeight="1">
      <c r="A18" s="13"/>
      <c r="B18" s="13"/>
      <c r="C18" s="12"/>
      <c r="D18" s="12"/>
      <c r="E18" s="12"/>
      <c r="F18" s="12"/>
      <c r="G18" s="12"/>
      <c r="H18" s="12"/>
      <c r="I18" s="12"/>
      <c r="J18" s="12"/>
      <c r="K18" s="12"/>
      <c r="L18" s="12"/>
      <c r="M18" s="12"/>
      <c r="N18" s="12"/>
      <c r="O18" s="12"/>
      <c r="P18" s="12"/>
      <c r="Q18" s="12"/>
      <c r="R18" s="12"/>
      <c r="S18" s="12"/>
    </row>
    <row r="19" spans="1:19" ht="43.5" customHeight="1">
      <c r="A19" s="13"/>
      <c r="B19" s="13"/>
      <c r="C19" s="12"/>
      <c r="D19" s="12"/>
      <c r="E19" s="12"/>
      <c r="F19" s="12"/>
      <c r="G19" s="12"/>
      <c r="H19" s="12"/>
      <c r="I19" s="12"/>
      <c r="J19" s="12"/>
      <c r="K19" s="12"/>
      <c r="L19" s="12"/>
      <c r="M19" s="12"/>
      <c r="N19" s="12"/>
      <c r="O19" s="12"/>
      <c r="P19" s="12"/>
      <c r="Q19" s="12"/>
      <c r="R19" s="12"/>
      <c r="S19" s="12"/>
    </row>
    <row r="20" spans="1:19" ht="43.5" customHeight="1">
      <c r="A20" s="13"/>
      <c r="B20" s="13"/>
      <c r="C20" s="12"/>
      <c r="D20" s="12"/>
      <c r="E20" s="12"/>
      <c r="F20" s="12"/>
      <c r="G20" s="12"/>
      <c r="H20" s="12"/>
      <c r="I20" s="12"/>
      <c r="J20" s="12"/>
      <c r="K20" s="12"/>
      <c r="L20" s="12"/>
      <c r="M20" s="12"/>
      <c r="N20" s="12"/>
      <c r="O20" s="12"/>
      <c r="P20" s="12"/>
      <c r="Q20" s="12"/>
      <c r="R20" s="12"/>
      <c r="S20" s="12"/>
    </row>
    <row r="21" spans="1:19" ht="43.5" customHeight="1">
      <c r="A21" s="13"/>
      <c r="B21" s="13"/>
      <c r="C21" s="12"/>
      <c r="D21" s="12"/>
      <c r="E21" s="12"/>
      <c r="F21" s="12"/>
      <c r="G21" s="12"/>
      <c r="H21" s="12"/>
      <c r="I21" s="12"/>
      <c r="J21" s="12"/>
      <c r="K21" s="12"/>
      <c r="L21" s="12"/>
      <c r="M21" s="12"/>
      <c r="N21" s="12"/>
      <c r="O21" s="12"/>
      <c r="P21" s="12"/>
      <c r="Q21" s="12"/>
      <c r="R21" s="12"/>
      <c r="S21" s="12"/>
    </row>
    <row r="22" spans="1:19" ht="43.5" customHeight="1">
      <c r="A22" s="13"/>
      <c r="B22" s="13"/>
      <c r="C22" s="12"/>
      <c r="D22" s="12"/>
      <c r="E22" s="12"/>
      <c r="F22" s="12"/>
      <c r="G22" s="12"/>
      <c r="H22" s="12"/>
      <c r="I22" s="12"/>
      <c r="J22" s="12"/>
      <c r="K22" s="12"/>
      <c r="L22" s="12"/>
      <c r="M22" s="12"/>
      <c r="N22" s="12"/>
      <c r="O22" s="12"/>
      <c r="P22" s="12"/>
      <c r="Q22" s="12"/>
      <c r="R22" s="12"/>
      <c r="S22" s="12"/>
    </row>
    <row r="23" spans="1:19" ht="43.5" customHeight="1">
      <c r="A23" s="13"/>
      <c r="B23" s="13"/>
      <c r="C23" s="12"/>
      <c r="D23" s="12"/>
      <c r="E23" s="12"/>
      <c r="F23" s="12"/>
      <c r="G23" s="12"/>
      <c r="H23" s="12"/>
      <c r="I23" s="12"/>
      <c r="J23" s="12"/>
      <c r="K23" s="12"/>
      <c r="L23" s="12"/>
      <c r="M23" s="12"/>
      <c r="N23" s="12"/>
      <c r="O23" s="12"/>
      <c r="P23" s="12"/>
      <c r="Q23" s="12"/>
      <c r="R23" s="12"/>
      <c r="S23" s="12"/>
    </row>
    <row r="24" spans="1:19" ht="43.5" customHeight="1">
      <c r="A24" s="13"/>
      <c r="B24" s="13"/>
      <c r="C24" s="12"/>
      <c r="D24" s="12"/>
      <c r="E24" s="12"/>
      <c r="F24" s="12"/>
      <c r="G24" s="12"/>
      <c r="H24" s="12"/>
      <c r="I24" s="12"/>
      <c r="J24" s="12"/>
      <c r="K24" s="12"/>
      <c r="L24" s="12"/>
      <c r="M24" s="12"/>
      <c r="N24" s="12"/>
      <c r="O24" s="12"/>
      <c r="P24" s="12"/>
      <c r="Q24" s="12"/>
      <c r="R24" s="12"/>
      <c r="S24" s="12"/>
    </row>
    <row r="25" spans="1:19" ht="43.5" customHeight="1">
      <c r="A25" s="13"/>
      <c r="B25" s="13"/>
      <c r="C25" s="12"/>
      <c r="D25" s="12"/>
      <c r="E25" s="12"/>
      <c r="F25" s="12"/>
      <c r="G25" s="12"/>
      <c r="H25" s="12"/>
      <c r="I25" s="12"/>
      <c r="J25" s="12"/>
      <c r="K25" s="12"/>
      <c r="L25" s="12"/>
      <c r="M25" s="12"/>
      <c r="N25" s="12"/>
      <c r="O25" s="12"/>
      <c r="P25" s="12"/>
      <c r="Q25" s="12"/>
      <c r="R25" s="12"/>
      <c r="S25" s="12"/>
    </row>
    <row r="26" spans="1:19" ht="43.5" customHeight="1">
      <c r="A26" s="13"/>
      <c r="B26" s="13"/>
      <c r="C26" s="12"/>
      <c r="D26" s="12"/>
      <c r="E26" s="12"/>
      <c r="F26" s="12"/>
      <c r="G26" s="12"/>
      <c r="H26" s="12"/>
      <c r="I26" s="12"/>
      <c r="J26" s="12"/>
      <c r="K26" s="12"/>
      <c r="L26" s="12"/>
      <c r="M26" s="12"/>
      <c r="N26" s="12"/>
      <c r="O26" s="12"/>
      <c r="P26" s="12"/>
      <c r="Q26" s="12"/>
      <c r="R26" s="12"/>
      <c r="S26" s="12"/>
    </row>
    <row r="27" spans="1:19" ht="43.5" customHeight="1">
      <c r="A27" s="13"/>
      <c r="B27" s="13"/>
      <c r="C27" s="12"/>
      <c r="D27" s="12"/>
      <c r="E27" s="12"/>
      <c r="F27" s="12"/>
      <c r="G27" s="12"/>
      <c r="H27" s="12"/>
      <c r="I27" s="12"/>
      <c r="J27" s="12"/>
      <c r="K27" s="12"/>
      <c r="L27" s="12"/>
      <c r="M27" s="12"/>
      <c r="N27" s="12"/>
      <c r="O27" s="12"/>
      <c r="P27" s="12"/>
      <c r="Q27" s="12"/>
      <c r="R27" s="12"/>
      <c r="S27" s="12"/>
    </row>
    <row r="28" spans="1:19" ht="43.5" customHeight="1">
      <c r="A28" s="13"/>
      <c r="B28" s="13"/>
      <c r="C28" s="12"/>
      <c r="D28" s="12"/>
      <c r="E28" s="12"/>
      <c r="F28" s="12"/>
      <c r="G28" s="12"/>
      <c r="H28" s="12"/>
      <c r="I28" s="12"/>
      <c r="J28" s="12"/>
      <c r="K28" s="12"/>
      <c r="L28" s="12"/>
      <c r="M28" s="12"/>
      <c r="N28" s="12"/>
      <c r="O28" s="12"/>
      <c r="P28" s="12"/>
      <c r="Q28" s="12"/>
      <c r="R28" s="12"/>
      <c r="S28" s="12"/>
    </row>
    <row r="29" spans="1:19" ht="43.5" customHeight="1">
      <c r="A29" s="13"/>
      <c r="B29" s="13"/>
      <c r="C29" s="12"/>
      <c r="D29" s="12"/>
      <c r="E29" s="12"/>
      <c r="F29" s="12"/>
      <c r="G29" s="12"/>
      <c r="H29" s="12"/>
      <c r="I29" s="12"/>
      <c r="J29" s="12"/>
      <c r="K29" s="12"/>
      <c r="L29" s="12"/>
      <c r="M29" s="12"/>
      <c r="N29" s="12"/>
      <c r="O29" s="12"/>
      <c r="P29" s="12"/>
      <c r="Q29" s="12"/>
      <c r="R29" s="12"/>
      <c r="S29" s="12"/>
    </row>
    <row r="30" spans="1:19" ht="43.5" customHeight="1">
      <c r="A30" s="13"/>
      <c r="B30" s="13"/>
      <c r="C30" s="12"/>
      <c r="D30" s="12"/>
      <c r="E30" s="12"/>
      <c r="F30" s="12"/>
      <c r="G30" s="12"/>
      <c r="H30" s="12"/>
      <c r="I30" s="12"/>
      <c r="J30" s="12"/>
      <c r="K30" s="12"/>
      <c r="L30" s="12"/>
      <c r="M30" s="12"/>
      <c r="N30" s="12"/>
      <c r="O30" s="12"/>
      <c r="P30" s="12"/>
      <c r="Q30" s="12"/>
      <c r="R30" s="12"/>
      <c r="S30" s="12"/>
    </row>
    <row r="31" spans="1:19" ht="43.5" customHeight="1">
      <c r="A31" s="13"/>
      <c r="B31" s="13"/>
      <c r="C31" s="12"/>
      <c r="D31" s="12"/>
      <c r="E31" s="12"/>
      <c r="F31" s="12"/>
      <c r="G31" s="12"/>
      <c r="H31" s="12"/>
      <c r="I31" s="12"/>
      <c r="J31" s="12"/>
      <c r="K31" s="12"/>
      <c r="L31" s="12"/>
      <c r="M31" s="12"/>
      <c r="N31" s="12"/>
      <c r="O31" s="12"/>
      <c r="P31" s="12"/>
      <c r="Q31" s="12"/>
      <c r="R31" s="12"/>
      <c r="S31" s="12"/>
    </row>
    <row r="32" spans="1:19" ht="43.5" customHeight="1">
      <c r="A32" s="13"/>
      <c r="B32" s="13"/>
      <c r="C32" s="12"/>
      <c r="D32" s="12"/>
      <c r="E32" s="12"/>
      <c r="F32" s="12"/>
      <c r="G32" s="12"/>
      <c r="H32" s="12"/>
      <c r="I32" s="12"/>
      <c r="J32" s="12"/>
      <c r="K32" s="12"/>
      <c r="L32" s="12"/>
      <c r="M32" s="12"/>
      <c r="N32" s="12"/>
      <c r="O32" s="12"/>
      <c r="P32" s="12"/>
      <c r="Q32" s="12"/>
      <c r="R32" s="12"/>
      <c r="S32" s="12"/>
    </row>
    <row r="33" spans="1:19" ht="43.5" customHeight="1">
      <c r="A33" s="13"/>
      <c r="B33" s="13"/>
      <c r="C33" s="12"/>
      <c r="D33" s="12"/>
      <c r="E33" s="12"/>
      <c r="F33" s="12"/>
      <c r="G33" s="12"/>
      <c r="H33" s="12"/>
      <c r="I33" s="12"/>
      <c r="J33" s="12"/>
      <c r="K33" s="12"/>
      <c r="L33" s="12"/>
      <c r="M33" s="12"/>
      <c r="N33" s="12"/>
      <c r="O33" s="12"/>
      <c r="P33" s="12"/>
      <c r="Q33" s="12"/>
      <c r="R33" s="12"/>
      <c r="S33" s="12"/>
    </row>
    <row r="34" spans="1:19" ht="43.5" customHeight="1">
      <c r="A34" s="13"/>
      <c r="B34" s="13"/>
      <c r="C34" s="12"/>
      <c r="D34" s="12"/>
      <c r="E34" s="12"/>
      <c r="F34" s="12"/>
      <c r="G34" s="12"/>
      <c r="H34" s="12"/>
      <c r="I34" s="12"/>
      <c r="J34" s="12"/>
      <c r="K34" s="12"/>
      <c r="L34" s="12"/>
      <c r="M34" s="12"/>
      <c r="N34" s="12"/>
      <c r="O34" s="12"/>
      <c r="P34" s="12"/>
      <c r="Q34" s="12"/>
      <c r="R34" s="12"/>
      <c r="S34" s="12"/>
    </row>
    <row r="35" spans="1:19" ht="43.5" customHeight="1">
      <c r="A35" s="13"/>
      <c r="B35" s="13"/>
      <c r="C35" s="12"/>
      <c r="D35" s="12"/>
      <c r="E35" s="12"/>
      <c r="F35" s="12"/>
      <c r="G35" s="12"/>
      <c r="H35" s="12"/>
      <c r="I35" s="12"/>
      <c r="J35" s="12"/>
      <c r="K35" s="12"/>
      <c r="L35" s="12"/>
      <c r="M35" s="12"/>
      <c r="N35" s="12"/>
      <c r="O35" s="12"/>
      <c r="P35" s="12"/>
      <c r="Q35" s="12"/>
      <c r="R35" s="12"/>
      <c r="S35" s="12"/>
    </row>
    <row r="36" spans="1:19" ht="43.5" customHeight="1">
      <c r="A36" s="13"/>
      <c r="B36" s="13"/>
      <c r="C36" s="12"/>
      <c r="D36" s="12"/>
      <c r="E36" s="12"/>
      <c r="F36" s="12"/>
      <c r="G36" s="12"/>
      <c r="H36" s="12"/>
      <c r="I36" s="12"/>
      <c r="J36" s="12"/>
      <c r="K36" s="12"/>
      <c r="L36" s="12"/>
      <c r="M36" s="12"/>
      <c r="N36" s="12"/>
      <c r="O36" s="12"/>
      <c r="P36" s="12"/>
      <c r="Q36" s="12"/>
      <c r="R36" s="12"/>
      <c r="S36" s="12"/>
    </row>
    <row r="37" spans="1:19" ht="43.5" customHeight="1">
      <c r="A37" s="13"/>
      <c r="B37" s="13"/>
      <c r="C37" s="12"/>
      <c r="D37" s="12"/>
      <c r="E37" s="12"/>
      <c r="F37" s="12"/>
      <c r="G37" s="12"/>
      <c r="H37" s="12"/>
      <c r="I37" s="12"/>
      <c r="J37" s="12"/>
      <c r="K37" s="12"/>
      <c r="L37" s="12"/>
      <c r="M37" s="12"/>
      <c r="N37" s="12"/>
      <c r="O37" s="12"/>
      <c r="P37" s="12"/>
      <c r="Q37" s="12"/>
      <c r="R37" s="12"/>
      <c r="S37" s="12"/>
    </row>
    <row r="38" spans="1:19" ht="43.5" customHeight="1">
      <c r="A38" s="13"/>
      <c r="B38" s="13"/>
      <c r="C38" s="12"/>
      <c r="D38" s="12"/>
      <c r="E38" s="12"/>
      <c r="F38" s="12"/>
      <c r="G38" s="12"/>
      <c r="H38" s="12"/>
      <c r="I38" s="12"/>
      <c r="J38" s="12"/>
      <c r="K38" s="12"/>
      <c r="L38" s="12"/>
      <c r="M38" s="12"/>
      <c r="N38" s="12"/>
      <c r="O38" s="12"/>
      <c r="P38" s="12"/>
      <c r="Q38" s="12"/>
      <c r="R38" s="12"/>
      <c r="S38" s="12"/>
    </row>
    <row r="39" spans="1:19" ht="43.5" customHeight="1">
      <c r="A39" s="13"/>
      <c r="B39" s="13"/>
      <c r="C39" s="12"/>
      <c r="D39" s="12"/>
      <c r="E39" s="12"/>
      <c r="F39" s="12"/>
      <c r="G39" s="12"/>
      <c r="H39" s="12"/>
      <c r="I39" s="12"/>
      <c r="J39" s="12"/>
      <c r="K39" s="12"/>
      <c r="L39" s="12"/>
      <c r="M39" s="12"/>
      <c r="N39" s="12"/>
      <c r="O39" s="12"/>
      <c r="P39" s="12"/>
      <c r="Q39" s="12"/>
      <c r="R39" s="12"/>
      <c r="S39" s="12"/>
    </row>
    <row r="40" spans="1:19" ht="43.5" customHeight="1">
      <c r="A40" s="13"/>
      <c r="B40" s="13"/>
      <c r="C40" s="12"/>
      <c r="D40" s="12"/>
      <c r="E40" s="12"/>
      <c r="F40" s="12"/>
      <c r="G40" s="12"/>
      <c r="H40" s="12"/>
      <c r="I40" s="12"/>
      <c r="J40" s="12"/>
      <c r="K40" s="12"/>
      <c r="L40" s="12"/>
      <c r="M40" s="12"/>
      <c r="N40" s="12"/>
      <c r="O40" s="12"/>
      <c r="P40" s="12"/>
      <c r="Q40" s="12"/>
      <c r="R40" s="12"/>
      <c r="S40" s="12"/>
    </row>
    <row r="41" spans="1:19" ht="43.5" customHeight="1">
      <c r="A41" s="13"/>
      <c r="B41" s="13"/>
      <c r="C41" s="12"/>
      <c r="D41" s="12"/>
      <c r="E41" s="12"/>
      <c r="F41" s="12"/>
      <c r="G41" s="12"/>
      <c r="H41" s="12"/>
      <c r="I41" s="12"/>
      <c r="J41" s="12"/>
      <c r="K41" s="12"/>
      <c r="L41" s="12"/>
      <c r="M41" s="12"/>
      <c r="N41" s="12"/>
      <c r="O41" s="12"/>
      <c r="P41" s="12"/>
      <c r="Q41" s="12"/>
      <c r="R41" s="12"/>
      <c r="S41" s="12"/>
    </row>
    <row r="42" spans="1:19" ht="43.5" customHeight="1">
      <c r="A42" s="13"/>
      <c r="B42" s="13"/>
      <c r="C42" s="12"/>
      <c r="D42" s="12"/>
      <c r="E42" s="12"/>
      <c r="F42" s="12"/>
      <c r="G42" s="12"/>
      <c r="H42" s="12"/>
      <c r="I42" s="12"/>
      <c r="J42" s="12"/>
      <c r="K42" s="12"/>
      <c r="L42" s="12"/>
      <c r="M42" s="12"/>
      <c r="N42" s="12"/>
      <c r="O42" s="12"/>
      <c r="P42" s="12"/>
      <c r="Q42" s="12"/>
      <c r="R42" s="12"/>
      <c r="S42" s="12"/>
    </row>
    <row r="43" spans="1:19" ht="43.5" customHeight="1">
      <c r="A43" s="13"/>
      <c r="B43" s="13"/>
      <c r="C43" s="12"/>
      <c r="D43" s="12"/>
      <c r="E43" s="12"/>
      <c r="F43" s="12"/>
      <c r="G43" s="12"/>
      <c r="H43" s="12"/>
      <c r="I43" s="12"/>
      <c r="J43" s="12"/>
      <c r="K43" s="12"/>
      <c r="L43" s="12"/>
      <c r="M43" s="12"/>
      <c r="N43" s="12"/>
      <c r="O43" s="12"/>
      <c r="P43" s="12"/>
      <c r="Q43" s="12"/>
      <c r="R43" s="12"/>
      <c r="S43" s="12"/>
    </row>
    <row r="44" spans="1:19" ht="43.5" customHeight="1">
      <c r="A44" s="13"/>
      <c r="B44" s="13"/>
      <c r="C44" s="12"/>
      <c r="D44" s="12"/>
      <c r="E44" s="12"/>
      <c r="F44" s="12"/>
      <c r="G44" s="12"/>
      <c r="H44" s="12"/>
      <c r="I44" s="12"/>
      <c r="J44" s="12"/>
      <c r="K44" s="12"/>
      <c r="L44" s="12"/>
      <c r="M44" s="12"/>
      <c r="N44" s="12"/>
      <c r="O44" s="12"/>
      <c r="P44" s="12"/>
      <c r="Q44" s="12"/>
      <c r="R44" s="12"/>
      <c r="S44" s="12"/>
    </row>
    <row r="45" spans="1:19" ht="43.5" customHeight="1">
      <c r="A45" s="13"/>
      <c r="B45" s="13"/>
      <c r="C45" s="12"/>
      <c r="D45" s="12"/>
      <c r="E45" s="12"/>
      <c r="F45" s="12"/>
      <c r="G45" s="12"/>
      <c r="H45" s="12"/>
      <c r="I45" s="12"/>
      <c r="J45" s="12"/>
      <c r="K45" s="12"/>
      <c r="L45" s="12"/>
      <c r="M45" s="12"/>
      <c r="N45" s="12"/>
      <c r="O45" s="12"/>
      <c r="P45" s="12"/>
      <c r="Q45" s="12"/>
      <c r="R45" s="12"/>
      <c r="S45" s="12"/>
    </row>
    <row r="46" spans="1:19" ht="43.5" customHeight="1">
      <c r="A46" s="13"/>
      <c r="B46" s="13"/>
      <c r="C46" s="12"/>
      <c r="D46" s="12"/>
      <c r="E46" s="12"/>
      <c r="F46" s="12"/>
      <c r="G46" s="12"/>
      <c r="H46" s="12"/>
      <c r="I46" s="12"/>
      <c r="J46" s="12"/>
      <c r="K46" s="12"/>
      <c r="L46" s="12"/>
      <c r="M46" s="12"/>
      <c r="N46" s="12"/>
      <c r="O46" s="12"/>
      <c r="P46" s="12"/>
      <c r="Q46" s="12"/>
      <c r="R46" s="12"/>
      <c r="S46" s="12"/>
    </row>
    <row r="47" spans="1:19" ht="43.5" customHeight="1">
      <c r="A47" s="13"/>
      <c r="B47" s="13"/>
      <c r="C47" s="12"/>
      <c r="D47" s="12"/>
      <c r="E47" s="12"/>
      <c r="F47" s="12"/>
      <c r="G47" s="12"/>
      <c r="H47" s="12"/>
      <c r="I47" s="12"/>
      <c r="J47" s="12"/>
      <c r="K47" s="12"/>
      <c r="L47" s="12"/>
      <c r="M47" s="12"/>
      <c r="N47" s="12"/>
      <c r="O47" s="12"/>
      <c r="P47" s="12"/>
      <c r="Q47" s="12"/>
      <c r="R47" s="12"/>
      <c r="S47" s="12"/>
    </row>
    <row r="48" spans="1:19" ht="43.5" customHeight="1">
      <c r="A48" s="13"/>
      <c r="B48" s="13"/>
      <c r="C48" s="12"/>
      <c r="D48" s="12"/>
      <c r="E48" s="12"/>
      <c r="F48" s="12"/>
      <c r="G48" s="12"/>
      <c r="H48" s="12"/>
      <c r="I48" s="12"/>
      <c r="J48" s="12"/>
      <c r="K48" s="12"/>
      <c r="L48" s="12"/>
      <c r="M48" s="12"/>
      <c r="N48" s="12"/>
      <c r="O48" s="12"/>
      <c r="P48" s="12"/>
      <c r="Q48" s="12"/>
      <c r="R48" s="12"/>
      <c r="S48" s="12"/>
    </row>
    <row r="49" spans="1:19" ht="43.5" customHeight="1">
      <c r="A49" s="13"/>
      <c r="B49" s="13"/>
      <c r="C49" s="12"/>
      <c r="D49" s="12"/>
      <c r="E49" s="12"/>
      <c r="F49" s="12"/>
      <c r="G49" s="12"/>
      <c r="H49" s="12"/>
      <c r="I49" s="12"/>
      <c r="J49" s="12"/>
      <c r="K49" s="12"/>
      <c r="L49" s="12"/>
      <c r="M49" s="12"/>
      <c r="N49" s="12"/>
      <c r="O49" s="12"/>
      <c r="P49" s="12"/>
      <c r="Q49" s="12"/>
      <c r="R49" s="12"/>
      <c r="S49" s="12"/>
    </row>
    <row r="50" spans="1:19" ht="43.5" customHeight="1">
      <c r="A50" s="13"/>
      <c r="B50" s="13"/>
      <c r="C50" s="12"/>
      <c r="D50" s="12"/>
      <c r="E50" s="12"/>
      <c r="F50" s="12"/>
      <c r="G50" s="12"/>
      <c r="H50" s="12"/>
      <c r="I50" s="12"/>
      <c r="J50" s="12"/>
      <c r="K50" s="12"/>
      <c r="L50" s="12"/>
      <c r="M50" s="12"/>
      <c r="N50" s="12"/>
      <c r="O50" s="12"/>
      <c r="P50" s="12"/>
      <c r="Q50" s="12"/>
      <c r="R50" s="12"/>
      <c r="S50" s="12"/>
    </row>
    <row r="51" spans="1:19" ht="43.5" customHeight="1">
      <c r="A51" s="13"/>
      <c r="B51" s="13"/>
      <c r="C51" s="12"/>
      <c r="D51" s="12"/>
      <c r="E51" s="12"/>
      <c r="F51" s="12"/>
      <c r="G51" s="12"/>
      <c r="H51" s="12"/>
      <c r="I51" s="12"/>
      <c r="J51" s="12"/>
      <c r="K51" s="12"/>
      <c r="L51" s="12"/>
      <c r="M51" s="12"/>
      <c r="N51" s="12"/>
      <c r="O51" s="12"/>
      <c r="P51" s="12"/>
      <c r="Q51" s="12"/>
      <c r="R51" s="12"/>
      <c r="S51" s="12"/>
    </row>
    <row r="52" spans="1:19" ht="43.5" customHeight="1">
      <c r="A52" s="13"/>
      <c r="B52" s="13"/>
      <c r="C52" s="12"/>
      <c r="D52" s="12"/>
      <c r="E52" s="12"/>
      <c r="F52" s="12"/>
      <c r="G52" s="12"/>
      <c r="H52" s="12"/>
      <c r="I52" s="12"/>
      <c r="J52" s="12"/>
      <c r="K52" s="12"/>
      <c r="L52" s="12"/>
      <c r="M52" s="12"/>
      <c r="N52" s="12"/>
      <c r="O52" s="12"/>
      <c r="P52" s="12"/>
      <c r="Q52" s="12"/>
      <c r="R52" s="12"/>
      <c r="S52" s="12"/>
    </row>
    <row r="53" spans="1:19" ht="43.5" customHeight="1">
      <c r="A53" s="13"/>
      <c r="B53" s="13"/>
      <c r="C53" s="12"/>
      <c r="D53" s="12"/>
      <c r="E53" s="12"/>
      <c r="F53" s="12"/>
      <c r="G53" s="12"/>
      <c r="H53" s="12"/>
      <c r="I53" s="12"/>
      <c r="J53" s="12"/>
      <c r="K53" s="12"/>
      <c r="L53" s="12"/>
      <c r="M53" s="12"/>
      <c r="N53" s="12"/>
      <c r="O53" s="12"/>
      <c r="P53" s="12"/>
      <c r="Q53" s="12"/>
      <c r="R53" s="12"/>
      <c r="S53" s="12"/>
    </row>
    <row r="54" spans="1:19" ht="43.5" customHeight="1">
      <c r="A54" s="13"/>
      <c r="B54" s="13"/>
      <c r="C54" s="12"/>
      <c r="D54" s="12"/>
      <c r="E54" s="12"/>
      <c r="F54" s="12"/>
      <c r="G54" s="12"/>
      <c r="H54" s="12"/>
      <c r="I54" s="12"/>
      <c r="J54" s="12"/>
      <c r="K54" s="12"/>
      <c r="L54" s="12"/>
      <c r="M54" s="12"/>
      <c r="N54" s="12"/>
      <c r="O54" s="12"/>
      <c r="P54" s="12"/>
      <c r="Q54" s="12"/>
      <c r="R54" s="12"/>
      <c r="S54" s="12"/>
    </row>
    <row r="55" spans="1:19" ht="43.5" customHeight="1">
      <c r="A55" s="13"/>
      <c r="B55" s="13"/>
      <c r="C55" s="12"/>
      <c r="D55" s="12"/>
      <c r="E55" s="12"/>
      <c r="F55" s="12"/>
      <c r="G55" s="12"/>
      <c r="H55" s="12"/>
      <c r="I55" s="12"/>
      <c r="J55" s="12"/>
      <c r="K55" s="12"/>
      <c r="L55" s="12"/>
      <c r="M55" s="12"/>
      <c r="N55" s="12"/>
      <c r="O55" s="12"/>
      <c r="P55" s="12"/>
      <c r="Q55" s="12"/>
      <c r="R55" s="12"/>
      <c r="S55" s="12"/>
    </row>
    <row r="56" spans="1:19" ht="43.5" customHeight="1">
      <c r="A56" s="13"/>
      <c r="B56" s="13"/>
      <c r="C56" s="12"/>
      <c r="D56" s="12"/>
      <c r="E56" s="12"/>
      <c r="F56" s="12"/>
      <c r="G56" s="12"/>
      <c r="H56" s="12"/>
      <c r="I56" s="12"/>
      <c r="J56" s="12"/>
      <c r="K56" s="12"/>
      <c r="L56" s="12"/>
      <c r="M56" s="12"/>
      <c r="N56" s="12"/>
      <c r="O56" s="12"/>
      <c r="P56" s="12"/>
      <c r="Q56" s="12"/>
      <c r="R56" s="12"/>
      <c r="S56" s="12"/>
    </row>
    <row r="57" spans="1:19" ht="43.5" customHeight="1">
      <c r="A57" s="13"/>
      <c r="B57" s="13"/>
      <c r="C57" s="12"/>
      <c r="D57" s="12"/>
      <c r="E57" s="12"/>
      <c r="F57" s="12"/>
      <c r="G57" s="12"/>
      <c r="H57" s="12"/>
      <c r="I57" s="12"/>
      <c r="J57" s="12"/>
      <c r="K57" s="12"/>
      <c r="L57" s="12"/>
      <c r="M57" s="12"/>
      <c r="N57" s="12"/>
      <c r="O57" s="12"/>
      <c r="P57" s="12"/>
      <c r="Q57" s="12"/>
      <c r="R57" s="12"/>
      <c r="S57" s="12"/>
    </row>
    <row r="58" spans="1:19" ht="43.5" customHeight="1">
      <c r="A58" s="13"/>
      <c r="B58" s="13"/>
      <c r="C58" s="12"/>
      <c r="D58" s="12"/>
      <c r="E58" s="12"/>
      <c r="F58" s="12"/>
      <c r="G58" s="12"/>
      <c r="H58" s="12"/>
      <c r="I58" s="12"/>
      <c r="J58" s="12"/>
      <c r="K58" s="12"/>
      <c r="L58" s="12"/>
      <c r="M58" s="12"/>
      <c r="N58" s="12"/>
      <c r="O58" s="12"/>
      <c r="P58" s="12"/>
      <c r="Q58" s="12"/>
      <c r="R58" s="12"/>
      <c r="S58" s="12"/>
    </row>
    <row r="59" spans="1:19" ht="43.5" customHeight="1">
      <c r="A59" s="13"/>
      <c r="B59" s="13"/>
      <c r="C59" s="12"/>
      <c r="D59" s="12"/>
      <c r="E59" s="12"/>
      <c r="F59" s="12"/>
      <c r="G59" s="12"/>
      <c r="H59" s="12"/>
      <c r="I59" s="12"/>
      <c r="J59" s="12"/>
      <c r="K59" s="12"/>
      <c r="L59" s="12"/>
      <c r="M59" s="12"/>
      <c r="N59" s="12"/>
      <c r="O59" s="12"/>
      <c r="P59" s="12"/>
      <c r="Q59" s="12"/>
      <c r="R59" s="12"/>
      <c r="S59" s="12"/>
    </row>
    <row r="60" spans="1:19" ht="43.5" customHeight="1">
      <c r="A60" s="13"/>
      <c r="B60" s="13"/>
      <c r="C60" s="12"/>
      <c r="D60" s="12"/>
      <c r="E60" s="12"/>
      <c r="F60" s="12"/>
      <c r="G60" s="12"/>
      <c r="H60" s="12"/>
      <c r="I60" s="12"/>
      <c r="J60" s="12"/>
      <c r="K60" s="12"/>
      <c r="L60" s="12"/>
      <c r="M60" s="12"/>
      <c r="N60" s="12"/>
      <c r="O60" s="12"/>
      <c r="P60" s="12"/>
      <c r="Q60" s="12"/>
      <c r="R60" s="12"/>
      <c r="S60" s="12"/>
    </row>
    <row r="61" spans="1:19" ht="43.5" customHeight="1">
      <c r="A61" s="13"/>
      <c r="B61" s="13"/>
      <c r="C61" s="12"/>
      <c r="D61" s="12"/>
      <c r="E61" s="12"/>
      <c r="F61" s="12"/>
      <c r="G61" s="12"/>
      <c r="H61" s="12"/>
      <c r="I61" s="12"/>
      <c r="J61" s="12"/>
      <c r="K61" s="12"/>
      <c r="L61" s="12"/>
      <c r="M61" s="12"/>
      <c r="N61" s="12"/>
      <c r="O61" s="12"/>
      <c r="P61" s="12"/>
      <c r="Q61" s="12"/>
      <c r="R61" s="12"/>
      <c r="S61" s="12"/>
    </row>
    <row r="62" spans="1:19" ht="43.5" customHeight="1">
      <c r="A62" s="13"/>
      <c r="B62" s="13"/>
      <c r="C62" s="12"/>
      <c r="D62" s="12"/>
      <c r="E62" s="12"/>
      <c r="F62" s="12"/>
      <c r="G62" s="12"/>
      <c r="H62" s="12"/>
      <c r="I62" s="12"/>
      <c r="J62" s="12"/>
      <c r="K62" s="12"/>
      <c r="L62" s="12"/>
      <c r="M62" s="12"/>
      <c r="N62" s="12"/>
      <c r="O62" s="12"/>
      <c r="P62" s="12"/>
      <c r="Q62" s="12"/>
      <c r="R62" s="12"/>
      <c r="S62" s="12"/>
    </row>
    <row r="63" spans="1:19" ht="43.5" customHeight="1">
      <c r="A63" s="13"/>
      <c r="B63" s="13"/>
      <c r="C63" s="12"/>
      <c r="D63" s="12"/>
      <c r="E63" s="12"/>
      <c r="F63" s="12"/>
      <c r="G63" s="12"/>
      <c r="H63" s="12"/>
      <c r="I63" s="12"/>
      <c r="J63" s="12"/>
      <c r="K63" s="12"/>
      <c r="L63" s="12"/>
      <c r="M63" s="12"/>
      <c r="N63" s="12"/>
      <c r="O63" s="12"/>
      <c r="P63" s="12"/>
      <c r="Q63" s="12"/>
      <c r="R63" s="12"/>
      <c r="S63" s="12"/>
    </row>
    <row r="64" spans="1:19" ht="43.5" customHeight="1">
      <c r="A64" s="13"/>
      <c r="B64" s="13"/>
      <c r="C64" s="12"/>
      <c r="D64" s="12"/>
      <c r="E64" s="12"/>
      <c r="F64" s="12"/>
      <c r="G64" s="12"/>
      <c r="H64" s="12"/>
      <c r="I64" s="12"/>
      <c r="J64" s="12"/>
      <c r="K64" s="12"/>
      <c r="L64" s="12"/>
      <c r="M64" s="12"/>
      <c r="N64" s="12"/>
      <c r="O64" s="12"/>
      <c r="P64" s="12"/>
      <c r="Q64" s="12"/>
      <c r="R64" s="12"/>
      <c r="S64" s="12"/>
    </row>
    <row r="65" spans="1:19" ht="43.5" customHeight="1">
      <c r="A65" s="13"/>
      <c r="B65" s="13"/>
      <c r="C65" s="12"/>
      <c r="D65" s="12"/>
      <c r="E65" s="12"/>
      <c r="F65" s="12"/>
      <c r="G65" s="12"/>
      <c r="H65" s="12"/>
      <c r="I65" s="12"/>
      <c r="J65" s="12"/>
      <c r="K65" s="12"/>
      <c r="L65" s="12"/>
      <c r="M65" s="12"/>
      <c r="N65" s="12"/>
      <c r="O65" s="12"/>
      <c r="P65" s="12"/>
      <c r="Q65" s="12"/>
      <c r="R65" s="12"/>
      <c r="S65" s="12"/>
    </row>
    <row r="66" spans="1:19" ht="43.5" customHeight="1">
      <c r="A66" s="13"/>
      <c r="B66" s="13"/>
      <c r="C66" s="12"/>
      <c r="D66" s="12"/>
      <c r="E66" s="12"/>
      <c r="F66" s="12"/>
      <c r="G66" s="12"/>
      <c r="H66" s="12"/>
      <c r="I66" s="12"/>
      <c r="J66" s="12"/>
      <c r="K66" s="12"/>
      <c r="L66" s="12"/>
      <c r="M66" s="12"/>
      <c r="N66" s="12"/>
      <c r="O66" s="12"/>
      <c r="P66" s="12"/>
      <c r="Q66" s="12"/>
      <c r="R66" s="12"/>
      <c r="S66" s="12"/>
    </row>
    <row r="67" spans="1:19" ht="43.5" customHeight="1">
      <c r="A67" s="13"/>
      <c r="B67" s="13"/>
      <c r="C67" s="12"/>
      <c r="D67" s="12"/>
      <c r="E67" s="12"/>
      <c r="F67" s="12"/>
      <c r="G67" s="12"/>
      <c r="H67" s="12"/>
      <c r="I67" s="12"/>
      <c r="J67" s="12"/>
      <c r="K67" s="12"/>
      <c r="L67" s="12"/>
      <c r="M67" s="12"/>
      <c r="N67" s="12"/>
      <c r="O67" s="12"/>
      <c r="P67" s="12"/>
      <c r="Q67" s="12"/>
      <c r="R67" s="12"/>
      <c r="S67" s="12"/>
    </row>
    <row r="68" spans="1:19" ht="43.5" customHeight="1">
      <c r="A68" s="13"/>
      <c r="B68" s="13"/>
      <c r="C68" s="12"/>
      <c r="D68" s="12"/>
      <c r="E68" s="12"/>
      <c r="F68" s="12"/>
      <c r="G68" s="12"/>
      <c r="H68" s="12"/>
      <c r="I68" s="12"/>
      <c r="J68" s="12"/>
      <c r="K68" s="12"/>
      <c r="L68" s="12"/>
      <c r="M68" s="12"/>
      <c r="N68" s="12"/>
      <c r="O68" s="12"/>
      <c r="P68" s="12"/>
      <c r="Q68" s="12"/>
      <c r="R68" s="12"/>
      <c r="S68" s="12"/>
    </row>
    <row r="69" spans="1:19" ht="43.5" customHeight="1">
      <c r="A69" s="13"/>
      <c r="B69" s="13"/>
      <c r="C69" s="12"/>
      <c r="D69" s="12"/>
      <c r="E69" s="12"/>
      <c r="F69" s="12"/>
      <c r="G69" s="12"/>
      <c r="H69" s="12"/>
      <c r="I69" s="12"/>
      <c r="J69" s="12"/>
      <c r="K69" s="12"/>
      <c r="L69" s="12"/>
      <c r="M69" s="12"/>
      <c r="N69" s="12"/>
      <c r="O69" s="12"/>
      <c r="P69" s="12"/>
      <c r="Q69" s="12"/>
      <c r="R69" s="12"/>
      <c r="S69" s="12"/>
    </row>
    <row r="70" spans="1:19" ht="43.5" customHeight="1">
      <c r="A70" s="13"/>
      <c r="B70" s="13"/>
      <c r="C70" s="12"/>
      <c r="D70" s="12"/>
      <c r="E70" s="12"/>
      <c r="F70" s="12"/>
      <c r="G70" s="12"/>
      <c r="H70" s="12"/>
      <c r="I70" s="12"/>
      <c r="J70" s="12"/>
      <c r="K70" s="12"/>
      <c r="L70" s="12"/>
      <c r="M70" s="12"/>
      <c r="N70" s="12"/>
      <c r="O70" s="12"/>
      <c r="P70" s="12"/>
      <c r="Q70" s="12"/>
      <c r="R70" s="12"/>
      <c r="S70" s="12"/>
    </row>
    <row r="71" spans="1:19" ht="43.5" customHeight="1">
      <c r="A71" s="13"/>
      <c r="B71" s="13"/>
      <c r="C71" s="12"/>
      <c r="D71" s="12"/>
      <c r="E71" s="12"/>
      <c r="F71" s="12"/>
      <c r="G71" s="12"/>
      <c r="H71" s="12"/>
      <c r="I71" s="12"/>
      <c r="J71" s="12"/>
      <c r="K71" s="12"/>
      <c r="L71" s="12"/>
      <c r="M71" s="12"/>
      <c r="N71" s="12"/>
      <c r="O71" s="12"/>
      <c r="P71" s="12"/>
      <c r="Q71" s="12"/>
      <c r="R71" s="12"/>
      <c r="S71" s="12"/>
    </row>
    <row r="72" spans="1:19" ht="43.5" customHeight="1">
      <c r="A72" s="13"/>
      <c r="B72" s="13"/>
      <c r="C72" s="12"/>
      <c r="D72" s="12"/>
      <c r="E72" s="12"/>
      <c r="F72" s="12"/>
      <c r="G72" s="12"/>
      <c r="H72" s="12"/>
      <c r="I72" s="12"/>
      <c r="J72" s="12"/>
      <c r="K72" s="12"/>
      <c r="L72" s="12"/>
      <c r="M72" s="12"/>
      <c r="N72" s="12"/>
      <c r="O72" s="12"/>
      <c r="P72" s="12"/>
      <c r="Q72" s="12"/>
      <c r="R72" s="12"/>
      <c r="S72" s="12"/>
    </row>
    <row r="73" spans="1:19" ht="43.5" customHeight="1">
      <c r="A73" s="13"/>
      <c r="B73" s="13"/>
      <c r="C73" s="12"/>
      <c r="D73" s="12"/>
      <c r="E73" s="12"/>
      <c r="F73" s="12"/>
      <c r="G73" s="12"/>
      <c r="H73" s="12"/>
      <c r="I73" s="12"/>
      <c r="J73" s="12"/>
      <c r="K73" s="12"/>
      <c r="L73" s="12"/>
      <c r="M73" s="12"/>
      <c r="N73" s="12"/>
      <c r="O73" s="12"/>
      <c r="P73" s="12"/>
      <c r="Q73" s="12"/>
      <c r="R73" s="12"/>
      <c r="S73" s="12"/>
    </row>
    <row r="74" spans="1:19" ht="43.5" customHeight="1">
      <c r="A74" s="13"/>
      <c r="B74" s="13"/>
      <c r="C74" s="12"/>
      <c r="D74" s="12"/>
      <c r="E74" s="12"/>
      <c r="F74" s="12"/>
      <c r="G74" s="12"/>
      <c r="H74" s="12"/>
      <c r="I74" s="12"/>
      <c r="J74" s="12"/>
      <c r="K74" s="12"/>
      <c r="L74" s="12"/>
      <c r="M74" s="12"/>
      <c r="N74" s="12"/>
      <c r="O74" s="12"/>
      <c r="P74" s="12"/>
      <c r="Q74" s="12"/>
      <c r="R74" s="12"/>
      <c r="S74" s="12"/>
    </row>
    <row r="75" spans="1:19" ht="43.5" customHeight="1">
      <c r="A75" s="13"/>
      <c r="B75" s="13"/>
      <c r="C75" s="12"/>
      <c r="D75" s="12"/>
      <c r="E75" s="12"/>
      <c r="F75" s="12"/>
      <c r="G75" s="12"/>
      <c r="H75" s="12"/>
      <c r="I75" s="12"/>
      <c r="J75" s="12"/>
      <c r="K75" s="12"/>
      <c r="L75" s="12"/>
      <c r="M75" s="12"/>
      <c r="N75" s="12"/>
      <c r="O75" s="12"/>
      <c r="P75" s="12"/>
      <c r="Q75" s="12"/>
      <c r="R75" s="12"/>
      <c r="S75" s="12"/>
    </row>
    <row r="76" spans="1:19" ht="43.5" customHeight="1">
      <c r="A76" s="13"/>
      <c r="B76" s="13"/>
      <c r="C76" s="12"/>
      <c r="D76" s="12"/>
      <c r="E76" s="12"/>
      <c r="F76" s="12"/>
      <c r="G76" s="12"/>
      <c r="H76" s="12"/>
      <c r="I76" s="12"/>
      <c r="J76" s="12"/>
      <c r="K76" s="12"/>
      <c r="L76" s="12"/>
      <c r="M76" s="12"/>
      <c r="N76" s="12"/>
      <c r="O76" s="12"/>
      <c r="P76" s="12"/>
      <c r="Q76" s="12"/>
      <c r="R76" s="12"/>
      <c r="S76" s="12"/>
    </row>
    <row r="77" spans="1:19" ht="43.5" customHeight="1">
      <c r="A77" s="13"/>
      <c r="B77" s="13"/>
      <c r="C77" s="12"/>
      <c r="D77" s="12"/>
      <c r="E77" s="12"/>
      <c r="F77" s="12"/>
      <c r="G77" s="12"/>
      <c r="H77" s="12"/>
      <c r="I77" s="12"/>
      <c r="J77" s="12"/>
      <c r="K77" s="12"/>
      <c r="L77" s="12"/>
      <c r="M77" s="12"/>
      <c r="N77" s="12"/>
      <c r="O77" s="12"/>
      <c r="P77" s="12"/>
      <c r="Q77" s="12"/>
      <c r="R77" s="12"/>
      <c r="S77" s="12"/>
    </row>
    <row r="78" spans="1:19" ht="43.5" customHeight="1">
      <c r="A78" s="13"/>
      <c r="B78" s="13"/>
      <c r="C78" s="12"/>
      <c r="D78" s="12"/>
      <c r="E78" s="12"/>
      <c r="F78" s="12"/>
      <c r="G78" s="12"/>
      <c r="H78" s="12"/>
      <c r="I78" s="12"/>
      <c r="J78" s="12"/>
      <c r="K78" s="12"/>
      <c r="L78" s="12"/>
      <c r="M78" s="12"/>
      <c r="N78" s="12"/>
      <c r="O78" s="12"/>
      <c r="P78" s="12"/>
      <c r="Q78" s="12"/>
      <c r="R78" s="12"/>
      <c r="S78"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workbookViewId="0">
      <selection activeCell="E28" sqref="E28"/>
    </sheetView>
  </sheetViews>
  <sheetFormatPr defaultColWidth="9.140625" defaultRowHeight="15"/>
  <cols>
    <col min="1" max="1" width="48.42578125" style="14" customWidth="1"/>
    <col min="2" max="6" width="9.140625" style="14"/>
    <col min="7" max="7" width="33.42578125" style="14" customWidth="1"/>
    <col min="8" max="16384" width="9.140625" style="14"/>
  </cols>
  <sheetData>
    <row r="1" spans="1:7" ht="18">
      <c r="A1" s="98" t="s">
        <v>109</v>
      </c>
      <c r="B1" s="98"/>
      <c r="C1" s="98"/>
      <c r="D1" s="98"/>
      <c r="E1" s="98"/>
      <c r="F1" s="98"/>
    </row>
    <row r="3" spans="1:7" ht="24" customHeight="1">
      <c r="A3" s="25" t="s">
        <v>79</v>
      </c>
      <c r="B3" s="99"/>
      <c r="C3" s="100"/>
      <c r="D3" s="100"/>
      <c r="E3" s="100"/>
      <c r="F3" s="101"/>
    </row>
    <row r="4" spans="1:7" ht="24" customHeight="1">
      <c r="A4" s="26" t="s">
        <v>84</v>
      </c>
      <c r="B4" s="23"/>
    </row>
    <row r="5" spans="1:7" ht="24" customHeight="1">
      <c r="A5" s="27" t="s">
        <v>81</v>
      </c>
      <c r="B5" s="22"/>
    </row>
    <row r="6" spans="1:7" ht="24" customHeight="1">
      <c r="A6" s="27" t="s">
        <v>82</v>
      </c>
      <c r="B6" s="22"/>
    </row>
    <row r="7" spans="1:7" ht="24" customHeight="1">
      <c r="A7" s="27" t="s">
        <v>68</v>
      </c>
      <c r="B7" s="22"/>
    </row>
    <row r="11" spans="1:7" hidden="1">
      <c r="B11" s="14" t="s">
        <v>69</v>
      </c>
    </row>
    <row r="12" spans="1:7" hidden="1">
      <c r="B12" s="14" t="s">
        <v>70</v>
      </c>
    </row>
    <row r="13" spans="1:7" hidden="1">
      <c r="B13" s="14" t="s">
        <v>71</v>
      </c>
      <c r="G13" s="21" t="s">
        <v>78</v>
      </c>
    </row>
    <row r="14" spans="1:7" hidden="1">
      <c r="B14" s="14" t="s">
        <v>72</v>
      </c>
      <c r="G14" s="21" t="s">
        <v>75</v>
      </c>
    </row>
    <row r="15" spans="1:7" hidden="1">
      <c r="G15" s="21" t="s">
        <v>76</v>
      </c>
    </row>
    <row r="16" spans="1:7" hidden="1">
      <c r="B16" s="14" t="s">
        <v>73</v>
      </c>
      <c r="G16" s="21" t="s">
        <v>77</v>
      </c>
    </row>
    <row r="17" spans="2:7" hidden="1">
      <c r="B17" s="14" t="s">
        <v>74</v>
      </c>
      <c r="G17" s="21"/>
    </row>
  </sheetData>
  <mergeCells count="2">
    <mergeCell ref="A1:F1"/>
    <mergeCell ref="B3:F3"/>
  </mergeCells>
  <dataValidations count="2">
    <dataValidation type="list" allowBlank="1" showInputMessage="1" showErrorMessage="1" sqref="B4" xr:uid="{00000000-0002-0000-0100-000000000000}">
      <formula1>$B$16:$B$17</formula1>
    </dataValidation>
    <dataValidation type="list" allowBlank="1" showInputMessage="1" showErrorMessage="1" sqref="B5" xr:uid="{00000000-0002-0000-0100-000001000000}">
      <formula1>$G$13:$G$16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6"/>
  <sheetViews>
    <sheetView topLeftCell="A19" workbookViewId="0">
      <selection activeCell="C27" sqref="C27"/>
    </sheetView>
  </sheetViews>
  <sheetFormatPr defaultColWidth="96.42578125" defaultRowHeight="16.5"/>
  <cols>
    <col min="1" max="1" width="2" style="32" bestFit="1" customWidth="1"/>
    <col min="2" max="2" width="87.42578125" style="33" customWidth="1"/>
    <col min="3" max="3" width="20.42578125" style="34" customWidth="1"/>
  </cols>
  <sheetData>
    <row r="1" spans="1:3" ht="24" customHeight="1">
      <c r="A1" s="102" t="s">
        <v>95</v>
      </c>
      <c r="B1" s="103"/>
      <c r="C1" s="36" t="s">
        <v>48</v>
      </c>
    </row>
    <row r="2" spans="1:3" ht="24" customHeight="1">
      <c r="A2" s="104" t="s">
        <v>13</v>
      </c>
      <c r="B2" s="105"/>
      <c r="C2" s="106"/>
    </row>
    <row r="3" spans="1:3" s="8" customFormat="1" ht="30" customHeight="1">
      <c r="A3" s="28">
        <v>1</v>
      </c>
      <c r="B3" s="29" t="s">
        <v>25</v>
      </c>
      <c r="C3" s="30" t="s">
        <v>38</v>
      </c>
    </row>
    <row r="4" spans="1:3" s="8" customFormat="1" ht="24" customHeight="1">
      <c r="A4" s="28">
        <v>2</v>
      </c>
      <c r="B4" s="29" t="s">
        <v>14</v>
      </c>
      <c r="C4" s="30"/>
    </row>
    <row r="5" spans="1:3" s="8" customFormat="1" ht="30" customHeight="1">
      <c r="A5" s="28">
        <v>3</v>
      </c>
      <c r="B5" s="29" t="s">
        <v>15</v>
      </c>
      <c r="C5" s="30"/>
    </row>
    <row r="6" spans="1:3" s="8" customFormat="1" ht="30" customHeight="1">
      <c r="A6" s="28">
        <v>4</v>
      </c>
      <c r="B6" s="31" t="s">
        <v>102</v>
      </c>
      <c r="C6" s="30"/>
    </row>
    <row r="7" spans="1:3" s="4" customFormat="1" ht="24" customHeight="1">
      <c r="A7" s="104" t="s">
        <v>42</v>
      </c>
      <c r="B7" s="105"/>
      <c r="C7" s="106"/>
    </row>
    <row r="8" spans="1:3" s="8" customFormat="1" ht="30" customHeight="1">
      <c r="A8" s="28">
        <v>1</v>
      </c>
      <c r="B8" s="29" t="s">
        <v>16</v>
      </c>
      <c r="C8" s="30"/>
    </row>
    <row r="9" spans="1:3" s="8" customFormat="1" ht="30" customHeight="1">
      <c r="A9" s="28">
        <v>2</v>
      </c>
      <c r="B9" s="31" t="s">
        <v>110</v>
      </c>
      <c r="C9" s="30"/>
    </row>
    <row r="10" spans="1:3" s="4" customFormat="1" ht="24" customHeight="1">
      <c r="A10" s="104" t="s">
        <v>43</v>
      </c>
      <c r="B10" s="105"/>
      <c r="C10" s="106"/>
    </row>
    <row r="11" spans="1:3" s="8" customFormat="1" ht="30" customHeight="1">
      <c r="A11" s="28">
        <v>1</v>
      </c>
      <c r="B11" s="31" t="s">
        <v>111</v>
      </c>
      <c r="C11" s="30"/>
    </row>
    <row r="12" spans="1:3" s="8" customFormat="1" ht="30" customHeight="1">
      <c r="A12" s="28">
        <v>2</v>
      </c>
      <c r="B12" s="31" t="s">
        <v>112</v>
      </c>
      <c r="C12" s="30"/>
    </row>
    <row r="13" spans="1:3" s="8" customFormat="1" ht="30" customHeight="1">
      <c r="A13" s="28">
        <v>3</v>
      </c>
      <c r="B13" s="31" t="s">
        <v>113</v>
      </c>
      <c r="C13" s="30"/>
    </row>
    <row r="14" spans="1:3" s="8" customFormat="1" ht="30" customHeight="1">
      <c r="A14" s="28">
        <v>4</v>
      </c>
      <c r="B14" s="31" t="s">
        <v>114</v>
      </c>
      <c r="C14" s="30"/>
    </row>
    <row r="15" spans="1:3" s="8" customFormat="1" ht="30" customHeight="1">
      <c r="A15" s="28">
        <v>5</v>
      </c>
      <c r="B15" s="31" t="s">
        <v>115</v>
      </c>
      <c r="C15" s="30"/>
    </row>
    <row r="16" spans="1:3" s="8" customFormat="1" ht="24" customHeight="1">
      <c r="A16" s="28">
        <v>6</v>
      </c>
      <c r="B16" s="29" t="s">
        <v>83</v>
      </c>
      <c r="C16" s="30"/>
    </row>
    <row r="17" spans="1:3" s="8" customFormat="1" ht="30" customHeight="1">
      <c r="A17" s="28">
        <v>7</v>
      </c>
      <c r="B17" s="31" t="s">
        <v>116</v>
      </c>
      <c r="C17" s="30"/>
    </row>
    <row r="18" spans="1:3" s="8" customFormat="1" ht="30" customHeight="1">
      <c r="A18" s="28">
        <v>8</v>
      </c>
      <c r="B18" s="31" t="s">
        <v>117</v>
      </c>
      <c r="C18" s="30"/>
    </row>
    <row r="19" spans="1:3" s="4" customFormat="1" ht="24" customHeight="1">
      <c r="A19" s="104" t="s">
        <v>23</v>
      </c>
      <c r="B19" s="105"/>
      <c r="C19" s="106"/>
    </row>
    <row r="20" spans="1:3" s="8" customFormat="1" ht="30" customHeight="1">
      <c r="A20" s="28">
        <v>1</v>
      </c>
      <c r="B20" s="29" t="s">
        <v>85</v>
      </c>
      <c r="C20" s="30"/>
    </row>
    <row r="21" spans="1:3" s="4" customFormat="1" ht="24" customHeight="1">
      <c r="A21" s="104" t="s">
        <v>17</v>
      </c>
      <c r="B21" s="105"/>
      <c r="C21" s="106"/>
    </row>
    <row r="22" spans="1:3" s="8" customFormat="1" ht="30" customHeight="1">
      <c r="A22" s="28">
        <v>1</v>
      </c>
      <c r="B22" s="31" t="s">
        <v>118</v>
      </c>
      <c r="C22" s="30"/>
    </row>
    <row r="23" spans="1:3" s="8" customFormat="1" ht="30" customHeight="1">
      <c r="A23" s="28">
        <v>2</v>
      </c>
      <c r="B23" s="31" t="s">
        <v>119</v>
      </c>
      <c r="C23" s="30"/>
    </row>
    <row r="24" spans="1:3" s="8" customFormat="1" ht="30" customHeight="1">
      <c r="A24" s="28">
        <v>3</v>
      </c>
      <c r="B24" s="31" t="s">
        <v>120</v>
      </c>
      <c r="C24" s="30"/>
    </row>
    <row r="25" spans="1:3" s="8" customFormat="1" ht="40.5" customHeight="1">
      <c r="A25" s="28">
        <v>4</v>
      </c>
      <c r="B25" s="31" t="s">
        <v>121</v>
      </c>
      <c r="C25" s="30"/>
    </row>
    <row r="26" spans="1:3" s="4" customFormat="1" ht="24" customHeight="1">
      <c r="A26" s="104" t="s">
        <v>18</v>
      </c>
      <c r="B26" s="105"/>
      <c r="C26" s="106"/>
    </row>
    <row r="27" spans="1:3" s="8" customFormat="1" ht="30" customHeight="1">
      <c r="A27" s="28">
        <v>1</v>
      </c>
      <c r="B27" s="31" t="s">
        <v>122</v>
      </c>
      <c r="C27" s="30"/>
    </row>
    <row r="28" spans="1:3" hidden="1"/>
    <row r="29" spans="1:3" hidden="1"/>
    <row r="30" spans="1:3" hidden="1"/>
    <row r="31" spans="1:3" hidden="1"/>
    <row r="32" spans="1:3" hidden="1"/>
    <row r="33" hidden="1"/>
    <row r="34" hidden="1"/>
    <row r="35" hidden="1"/>
    <row r="36" hidden="1"/>
    <row r="37" hidden="1"/>
    <row r="38" hidden="1"/>
    <row r="39" hidden="1"/>
    <row r="40" hidden="1"/>
    <row r="41" hidden="1"/>
    <row r="42" hidden="1"/>
    <row r="43" hidden="1"/>
    <row r="44" hidden="1"/>
    <row r="45" hidden="1"/>
    <row r="46" hidden="1"/>
    <row r="47" hidden="1"/>
    <row r="48" hidden="1"/>
    <row r="49" spans="2:5" hidden="1"/>
    <row r="50" spans="2:5" hidden="1">
      <c r="B50" s="35" t="s">
        <v>44</v>
      </c>
      <c r="C50" s="34" t="s">
        <v>45</v>
      </c>
      <c r="D50" t="s">
        <v>46</v>
      </c>
      <c r="E50" t="s">
        <v>47</v>
      </c>
    </row>
    <row r="51" spans="2:5" hidden="1">
      <c r="B51" s="33" t="s">
        <v>13</v>
      </c>
      <c r="C51" s="34">
        <v>4</v>
      </c>
      <c r="D51" t="e">
        <f>SUM(VLOOKUP(C3,Cover!B48:C53,2,FALSE),VLOOKUP(C4,Cover!B48:C53,2,FALSE),VLOOKUP(C5,Cover!B48:C53,2,FALSE),VLOOKUP(C6,Cover!B48:C53,2,FALSE))</f>
        <v>#N/A</v>
      </c>
      <c r="E51" s="7" t="e">
        <f>(D51/C51)</f>
        <v>#N/A</v>
      </c>
    </row>
    <row r="52" spans="2:5" hidden="1">
      <c r="B52" s="33" t="s">
        <v>42</v>
      </c>
      <c r="C52" s="34">
        <v>2</v>
      </c>
    </row>
    <row r="53" spans="2:5" hidden="1">
      <c r="B53" s="33" t="s">
        <v>43</v>
      </c>
      <c r="C53" s="34">
        <v>8</v>
      </c>
    </row>
    <row r="54" spans="2:5" hidden="1">
      <c r="B54" s="33" t="s">
        <v>23</v>
      </c>
      <c r="C54" s="34">
        <v>1</v>
      </c>
    </row>
    <row r="55" spans="2:5" hidden="1">
      <c r="B55" s="33" t="s">
        <v>17</v>
      </c>
      <c r="C55" s="34">
        <v>4</v>
      </c>
    </row>
    <row r="56" spans="2:5" hidden="1">
      <c r="B56" s="33" t="s">
        <v>18</v>
      </c>
      <c r="C56" s="34">
        <v>1</v>
      </c>
    </row>
  </sheetData>
  <mergeCells count="7">
    <mergeCell ref="A1:B1"/>
    <mergeCell ref="A26:C26"/>
    <mergeCell ref="A7:C7"/>
    <mergeCell ref="A2:C2"/>
    <mergeCell ref="A10:C10"/>
    <mergeCell ref="A19:C19"/>
    <mergeCell ref="A21:C21"/>
  </mergeCells>
  <dataValidations count="1">
    <dataValidation type="list" allowBlank="1" showInputMessage="1" showErrorMessage="1" sqref="C28" xr:uid="{00000000-0002-0000-0200-000000000000}">
      <formula1>#REF!</formula1>
    </dataValidation>
  </dataValidations>
  <pageMargins left="0.7" right="0.7" top="0.75" bottom="0.75" header="0.3" footer="0.3"/>
  <pageSetup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Cover!$B$48:$B$53</xm:f>
          </x14:formula1>
          <xm:sqref>C3 C4 C5 C6 C8 C9 C11 C12 C13 C14 C15 C16 C17 C18 C20 C22 C23 C24 C25 C27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
  <sheetViews>
    <sheetView topLeftCell="B13" workbookViewId="0">
      <selection activeCell="C14" sqref="C14"/>
    </sheetView>
  </sheetViews>
  <sheetFormatPr defaultColWidth="86.42578125" defaultRowHeight="15"/>
  <cols>
    <col min="1" max="1" width="2" style="4" hidden="1" customWidth="1"/>
    <col min="2" max="2" width="99.42578125" style="3" customWidth="1"/>
    <col min="3" max="3" width="20.42578125" style="6" customWidth="1"/>
  </cols>
  <sheetData>
    <row r="1" spans="1:3" ht="24" customHeight="1">
      <c r="A1" s="18"/>
      <c r="B1" s="44" t="s">
        <v>96</v>
      </c>
      <c r="C1" s="36" t="s">
        <v>48</v>
      </c>
    </row>
    <row r="2" spans="1:3" ht="24" customHeight="1">
      <c r="A2" s="18"/>
      <c r="B2" s="104" t="s">
        <v>123</v>
      </c>
      <c r="C2" s="106"/>
    </row>
    <row r="3" spans="1:3" s="8" customFormat="1" ht="30" customHeight="1">
      <c r="A3" s="19">
        <v>1</v>
      </c>
      <c r="B3" s="31" t="s">
        <v>124</v>
      </c>
      <c r="C3" s="30"/>
    </row>
    <row r="4" spans="1:3" s="8" customFormat="1" ht="30" customHeight="1">
      <c r="A4" s="19">
        <v>2</v>
      </c>
      <c r="B4" s="31" t="s">
        <v>125</v>
      </c>
      <c r="C4" s="30"/>
    </row>
    <row r="5" spans="1:3" s="4" customFormat="1" ht="24" customHeight="1">
      <c r="A5" s="18"/>
      <c r="B5" s="104" t="s">
        <v>20</v>
      </c>
      <c r="C5" s="106"/>
    </row>
    <row r="6" spans="1:3" s="8" customFormat="1" ht="30" customHeight="1">
      <c r="A6" s="19">
        <v>1</v>
      </c>
      <c r="B6" s="31" t="s">
        <v>126</v>
      </c>
      <c r="C6" s="30"/>
    </row>
    <row r="7" spans="1:3" s="8" customFormat="1" ht="24" customHeight="1">
      <c r="A7" s="19">
        <v>2</v>
      </c>
      <c r="B7" s="31" t="s">
        <v>127</v>
      </c>
      <c r="C7" s="30"/>
    </row>
    <row r="8" spans="1:3" s="8" customFormat="1" ht="30" customHeight="1">
      <c r="A8" s="19">
        <v>3</v>
      </c>
      <c r="B8" s="31" t="s">
        <v>128</v>
      </c>
      <c r="C8" s="30"/>
    </row>
    <row r="9" spans="1:3" s="1" customFormat="1" ht="24" customHeight="1">
      <c r="A9" s="45"/>
      <c r="B9" s="104" t="s">
        <v>129</v>
      </c>
      <c r="C9" s="106"/>
    </row>
    <row r="10" spans="1:3" s="8" customFormat="1" ht="24" customHeight="1">
      <c r="A10" s="19">
        <v>1</v>
      </c>
      <c r="B10" s="31" t="s">
        <v>130</v>
      </c>
      <c r="C10" s="30"/>
    </row>
    <row r="11" spans="1:3" s="8" customFormat="1" ht="24" customHeight="1">
      <c r="A11" s="19">
        <v>2</v>
      </c>
      <c r="B11" s="29" t="s">
        <v>86</v>
      </c>
      <c r="C11" s="30"/>
    </row>
    <row r="12" spans="1:3" s="8" customFormat="1" ht="30" customHeight="1">
      <c r="A12" s="19">
        <v>3</v>
      </c>
      <c r="B12" s="29" t="s">
        <v>87</v>
      </c>
      <c r="C12" s="30"/>
    </row>
    <row r="13" spans="1:3" s="46" customFormat="1" ht="24" customHeight="1">
      <c r="A13" s="45"/>
      <c r="B13" s="104" t="s">
        <v>19</v>
      </c>
      <c r="C13" s="106"/>
    </row>
    <row r="14" spans="1:3" s="8" customFormat="1" ht="30" customHeight="1">
      <c r="A14" s="19">
        <v>1</v>
      </c>
      <c r="B14" s="31" t="s">
        <v>131</v>
      </c>
      <c r="C14" s="30"/>
    </row>
    <row r="15" spans="1:3" s="8" customFormat="1" ht="30" customHeight="1">
      <c r="A15" s="19">
        <v>2</v>
      </c>
      <c r="B15" s="31" t="s">
        <v>132</v>
      </c>
      <c r="C15" s="30"/>
    </row>
  </sheetData>
  <mergeCells count="4">
    <mergeCell ref="B2:C2"/>
    <mergeCell ref="B5:C5"/>
    <mergeCell ref="B9:C9"/>
    <mergeCell ref="B13:C13"/>
  </mergeCells>
  <pageMargins left="0.7" right="0.7" top="0.75" bottom="0.75" header="0.3" footer="0.3"/>
  <pageSetup scale="67" orientation="portrait" r:id="rId1"/>
  <colBreaks count="1" manualBreakCount="1">
    <brk id="1" max="14"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Cover!$B$48:$B$53</xm:f>
          </x14:formula1>
          <xm:sqref>C6:C8 C14</xm:sqref>
        </x14:dataValidation>
        <x14:dataValidation type="list" allowBlank="1" showInputMessage="1" showErrorMessage="1" xr:uid="{00000000-0002-0000-0300-000001000000}">
          <x14:formula1>
            <xm:f>Cover!$B$48:$B$53</xm:f>
          </x14:formula1>
          <xm:sqref>C10:C12</xm:sqref>
        </x14:dataValidation>
        <x14:dataValidation type="list" allowBlank="1" showInputMessage="1" showErrorMessage="1" xr:uid="{00000000-0002-0000-0300-000002000000}">
          <x14:formula1>
            <xm:f>Cover!$B$48:$B$53</xm:f>
          </x14:formula1>
          <xm:sqref>C15</xm:sqref>
        </x14:dataValidation>
        <x14:dataValidation type="list" allowBlank="1" showInputMessage="1" showErrorMessage="1" xr:uid="{00000000-0002-0000-0300-000003000000}">
          <x14:formula1>
            <xm:f>Cover!$B$48:$B$53</xm:f>
          </x14:formula1>
          <xm:sqref>C3:C4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topLeftCell="B1" workbookViewId="0">
      <selection activeCell="C5" sqref="C5"/>
    </sheetView>
  </sheetViews>
  <sheetFormatPr defaultColWidth="8.85546875" defaultRowHeight="15"/>
  <cols>
    <col min="1" max="1" width="2" style="4" hidden="1" customWidth="1"/>
    <col min="2" max="2" width="95.140625" style="1" customWidth="1"/>
    <col min="3" max="3" width="20.42578125" style="6" customWidth="1"/>
  </cols>
  <sheetData>
    <row r="1" spans="1:3" ht="24" customHeight="1">
      <c r="A1" s="18"/>
      <c r="B1" s="47" t="s">
        <v>97</v>
      </c>
      <c r="C1" s="38" t="s">
        <v>48</v>
      </c>
    </row>
    <row r="2" spans="1:3" s="2" customFormat="1" ht="24" customHeight="1">
      <c r="A2" s="20"/>
      <c r="B2" s="107" t="s">
        <v>168</v>
      </c>
      <c r="C2" s="107"/>
    </row>
    <row r="3" spans="1:3" s="8" customFormat="1" ht="24" customHeight="1">
      <c r="A3" s="19">
        <v>1</v>
      </c>
      <c r="B3" s="31" t="s">
        <v>133</v>
      </c>
      <c r="C3" s="30"/>
    </row>
    <row r="4" spans="1:3" s="8" customFormat="1" ht="30" customHeight="1">
      <c r="A4" s="19">
        <v>2</v>
      </c>
      <c r="B4" s="31" t="s">
        <v>134</v>
      </c>
      <c r="C4" s="30"/>
    </row>
    <row r="5" spans="1:3" s="8" customFormat="1" ht="24" customHeight="1">
      <c r="A5" s="19">
        <v>3</v>
      </c>
      <c r="B5" s="37" t="s">
        <v>135</v>
      </c>
      <c r="C5" s="30"/>
    </row>
    <row r="6" spans="1:3" s="8" customFormat="1" ht="30" customHeight="1">
      <c r="A6" s="19">
        <v>4</v>
      </c>
      <c r="B6" s="31" t="s">
        <v>136</v>
      </c>
      <c r="C6" s="30"/>
    </row>
    <row r="7" spans="1:3" s="4" customFormat="1" ht="24" customHeight="1">
      <c r="A7" s="18"/>
      <c r="B7" s="108" t="s">
        <v>137</v>
      </c>
      <c r="C7" s="108"/>
    </row>
    <row r="8" spans="1:3" s="8" customFormat="1" ht="30" customHeight="1">
      <c r="A8" s="19">
        <v>1</v>
      </c>
      <c r="B8" s="31" t="s">
        <v>138</v>
      </c>
      <c r="C8" s="30"/>
    </row>
    <row r="9" spans="1:3" s="8" customFormat="1" ht="30" customHeight="1">
      <c r="A9" s="19">
        <v>2</v>
      </c>
      <c r="B9" s="31" t="s">
        <v>139</v>
      </c>
      <c r="C9" s="30"/>
    </row>
    <row r="10" spans="1:3" s="8" customFormat="1" ht="24" customHeight="1">
      <c r="A10" s="19">
        <v>3</v>
      </c>
      <c r="B10" s="31" t="s">
        <v>140</v>
      </c>
      <c r="C10" s="30"/>
    </row>
  </sheetData>
  <mergeCells count="2">
    <mergeCell ref="B2:C2"/>
    <mergeCell ref="B7:C7"/>
  </mergeCells>
  <pageMargins left="0.7" right="0.7" top="0.75" bottom="0.75" header="0.3" footer="0.3"/>
  <pageSetup paperSize="9" scale="74" orientation="portrait" r:id="rId1"/>
  <colBreaks count="1" manualBreakCount="1">
    <brk id="1" max="9"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Cover!$B$49:$B$54</xm:f>
          </x14:formula1>
          <xm:sqref>C8:C10</xm:sqref>
        </x14:dataValidation>
        <x14:dataValidation type="list" allowBlank="1" showInputMessage="1" showErrorMessage="1" xr:uid="{00000000-0002-0000-0400-000001000000}">
          <x14:formula1>
            <xm:f>Cover!$B$48:$B$53</xm:f>
          </x14:formula1>
          <xm:sqref>C3:C6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
  <sheetViews>
    <sheetView topLeftCell="B7" workbookViewId="0">
      <selection activeCell="C24" sqref="C24"/>
    </sheetView>
  </sheetViews>
  <sheetFormatPr defaultColWidth="8.85546875" defaultRowHeight="15"/>
  <cols>
    <col min="1" max="1" width="2" style="4" bestFit="1" customWidth="1"/>
    <col min="2" max="2" width="92" style="3" customWidth="1"/>
    <col min="3" max="3" width="20.42578125" style="6" customWidth="1"/>
  </cols>
  <sheetData>
    <row r="1" spans="1:4" ht="24" customHeight="1">
      <c r="A1" s="18"/>
      <c r="B1" s="44" t="s">
        <v>141</v>
      </c>
      <c r="C1" s="38" t="s">
        <v>48</v>
      </c>
    </row>
    <row r="2" spans="1:4" ht="24" customHeight="1">
      <c r="A2" s="18"/>
      <c r="B2" s="107" t="s">
        <v>2</v>
      </c>
      <c r="C2" s="107"/>
    </row>
    <row r="3" spans="1:4" s="8" customFormat="1" ht="30" customHeight="1">
      <c r="A3" s="19">
        <v>1</v>
      </c>
      <c r="B3" s="31" t="s">
        <v>142</v>
      </c>
      <c r="C3" s="30"/>
      <c r="D3" s="9"/>
    </row>
    <row r="4" spans="1:4" s="8" customFormat="1" ht="24" customHeight="1">
      <c r="A4" s="19">
        <v>2</v>
      </c>
      <c r="B4" s="29" t="s">
        <v>3</v>
      </c>
      <c r="C4" s="30"/>
    </row>
    <row r="5" spans="1:4" s="8" customFormat="1" ht="24" customHeight="1">
      <c r="A5" s="19">
        <v>3</v>
      </c>
      <c r="B5" s="31" t="s">
        <v>143</v>
      </c>
      <c r="C5" s="30"/>
    </row>
    <row r="6" spans="1:4" s="8" customFormat="1" ht="24" customHeight="1">
      <c r="A6" s="19">
        <v>4</v>
      </c>
      <c r="B6" s="31" t="s">
        <v>144</v>
      </c>
      <c r="C6" s="30"/>
    </row>
    <row r="7" spans="1:4" s="8" customFormat="1" ht="24" customHeight="1">
      <c r="A7" s="19">
        <v>5</v>
      </c>
      <c r="B7" s="31" t="s">
        <v>145</v>
      </c>
      <c r="C7" s="30"/>
    </row>
    <row r="8" spans="1:4" s="4" customFormat="1" ht="24" customHeight="1">
      <c r="A8" s="18"/>
      <c r="B8" s="107" t="s">
        <v>4</v>
      </c>
      <c r="C8" s="107"/>
    </row>
    <row r="9" spans="1:4" s="8" customFormat="1" ht="30" customHeight="1">
      <c r="A9" s="19">
        <v>1</v>
      </c>
      <c r="B9" s="31" t="s">
        <v>146</v>
      </c>
      <c r="C9" s="30"/>
    </row>
    <row r="10" spans="1:4" s="8" customFormat="1" ht="39.950000000000003" customHeight="1">
      <c r="A10" s="19">
        <v>2</v>
      </c>
      <c r="B10" s="31" t="s">
        <v>147</v>
      </c>
      <c r="C10" s="30"/>
    </row>
    <row r="11" spans="1:4" s="8" customFormat="1" ht="30" customHeight="1">
      <c r="A11" s="19">
        <v>3</v>
      </c>
      <c r="B11" s="31" t="s">
        <v>148</v>
      </c>
      <c r="C11" s="30"/>
    </row>
    <row r="12" spans="1:4" s="4" customFormat="1" ht="24" customHeight="1">
      <c r="A12" s="18"/>
      <c r="B12" s="107" t="s">
        <v>5</v>
      </c>
      <c r="C12" s="107"/>
    </row>
    <row r="13" spans="1:4" s="8" customFormat="1" ht="30" customHeight="1">
      <c r="A13" s="19">
        <v>1</v>
      </c>
      <c r="B13" s="31" t="s">
        <v>149</v>
      </c>
      <c r="C13" s="30"/>
    </row>
    <row r="14" spans="1:4" s="8" customFormat="1" ht="30" customHeight="1">
      <c r="A14" s="19">
        <v>2</v>
      </c>
      <c r="B14" s="31" t="s">
        <v>150</v>
      </c>
      <c r="C14" s="30"/>
    </row>
  </sheetData>
  <mergeCells count="3">
    <mergeCell ref="B2:C2"/>
    <mergeCell ref="B8:C8"/>
    <mergeCell ref="B12:C12"/>
  </mergeCells>
  <pageMargins left="0.7" right="0.7" top="0.75" bottom="0.75" header="0.3" footer="0.3"/>
  <pageSetup scale="76" orientation="portrait" r:id="rId1"/>
  <colBreaks count="1" manualBreakCount="1">
    <brk id="1" max="13"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Cover!$B$49:$B$54</xm:f>
          </x14:formula1>
          <xm:sqref>C9:C11</xm:sqref>
        </x14:dataValidation>
        <x14:dataValidation type="list" allowBlank="1" showInputMessage="1" showErrorMessage="1" xr:uid="{00000000-0002-0000-0500-000001000000}">
          <x14:formula1>
            <xm:f>Cover!$B$48:$B$53</xm:f>
          </x14:formula1>
          <xm:sqref>C13:C14</xm:sqref>
        </x14:dataValidation>
        <x14:dataValidation type="list" allowBlank="1" showInputMessage="1" showErrorMessage="1" xr:uid="{00000000-0002-0000-0500-000002000000}">
          <x14:formula1>
            <xm:f>Cover!$B$48:$B$53</xm:f>
          </x14:formula1>
          <xm:sqref>C3:C7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5"/>
  <sheetViews>
    <sheetView workbookViewId="0">
      <selection activeCell="C24" sqref="C24:C25"/>
    </sheetView>
  </sheetViews>
  <sheetFormatPr defaultColWidth="8.85546875" defaultRowHeight="15"/>
  <cols>
    <col min="1" max="1" width="2" style="4" bestFit="1" customWidth="1"/>
    <col min="2" max="2" width="99.140625" style="1" customWidth="1"/>
    <col min="3" max="3" width="20.42578125" style="6" customWidth="1"/>
  </cols>
  <sheetData>
    <row r="1" spans="1:3" ht="24.6" customHeight="1">
      <c r="A1" s="109" t="s">
        <v>98</v>
      </c>
      <c r="B1" s="109"/>
      <c r="C1" s="38" t="s">
        <v>48</v>
      </c>
    </row>
    <row r="2" spans="1:3" ht="24" customHeight="1">
      <c r="A2" s="108" t="s">
        <v>21</v>
      </c>
      <c r="B2" s="108"/>
      <c r="C2" s="108"/>
    </row>
    <row r="3" spans="1:3" s="8" customFormat="1" ht="30" customHeight="1">
      <c r="A3" s="39">
        <v>1</v>
      </c>
      <c r="B3" s="31" t="s">
        <v>151</v>
      </c>
      <c r="C3" s="30"/>
    </row>
    <row r="4" spans="1:3" s="8" customFormat="1" ht="24" customHeight="1">
      <c r="A4" s="39">
        <v>2</v>
      </c>
      <c r="B4" s="37" t="s">
        <v>152</v>
      </c>
      <c r="C4" s="30"/>
    </row>
    <row r="5" spans="1:3" s="8" customFormat="1" ht="30" customHeight="1">
      <c r="A5" s="39">
        <v>3</v>
      </c>
      <c r="B5" s="31" t="s">
        <v>153</v>
      </c>
      <c r="C5" s="30"/>
    </row>
    <row r="6" spans="1:3" s="8" customFormat="1" ht="24" customHeight="1">
      <c r="A6" s="39">
        <v>4</v>
      </c>
      <c r="B6" s="37" t="s">
        <v>154</v>
      </c>
      <c r="C6" s="30"/>
    </row>
    <row r="7" spans="1:3" s="8" customFormat="1" ht="24" customHeight="1">
      <c r="A7" s="39">
        <v>5</v>
      </c>
      <c r="B7" s="37" t="s">
        <v>6</v>
      </c>
      <c r="C7" s="30"/>
    </row>
    <row r="8" spans="1:3" s="8" customFormat="1" ht="24" customHeight="1">
      <c r="A8" s="39">
        <v>6</v>
      </c>
      <c r="B8" s="37" t="s">
        <v>155</v>
      </c>
      <c r="C8" s="30"/>
    </row>
    <row r="9" spans="1:3" ht="24" customHeight="1">
      <c r="A9" s="108" t="s">
        <v>156</v>
      </c>
      <c r="B9" s="108"/>
      <c r="C9" s="108"/>
    </row>
    <row r="10" spans="1:3" ht="24" customHeight="1">
      <c r="A10" s="40"/>
      <c r="B10" s="43" t="s">
        <v>157</v>
      </c>
      <c r="C10" s="41"/>
    </row>
    <row r="11" spans="1:3" s="8" customFormat="1" ht="30" customHeight="1">
      <c r="A11" s="28">
        <v>1</v>
      </c>
      <c r="B11" s="31" t="s">
        <v>158</v>
      </c>
      <c r="C11" s="30"/>
    </row>
    <row r="12" spans="1:3" ht="24" customHeight="1">
      <c r="A12" s="42"/>
      <c r="B12" s="43" t="s">
        <v>22</v>
      </c>
      <c r="C12" s="30"/>
    </row>
    <row r="13" spans="1:3" s="8" customFormat="1" ht="24" customHeight="1">
      <c r="A13" s="39">
        <v>1</v>
      </c>
      <c r="B13" s="37" t="s">
        <v>159</v>
      </c>
      <c r="C13" s="30"/>
    </row>
    <row r="14" spans="1:3" s="8" customFormat="1" ht="30" customHeight="1">
      <c r="A14" s="39">
        <v>2</v>
      </c>
      <c r="B14" s="31" t="s">
        <v>160</v>
      </c>
      <c r="C14" s="30"/>
    </row>
    <row r="15" spans="1:3" ht="24" customHeight="1">
      <c r="A15" s="108" t="s">
        <v>7</v>
      </c>
      <c r="B15" s="108"/>
      <c r="C15" s="108"/>
    </row>
    <row r="16" spans="1:3" s="8" customFormat="1" ht="30" customHeight="1">
      <c r="A16" s="39">
        <v>1</v>
      </c>
      <c r="B16" s="31" t="s">
        <v>161</v>
      </c>
      <c r="C16" s="30"/>
    </row>
    <row r="17" spans="1:3" s="8" customFormat="1" ht="30" customHeight="1">
      <c r="A17" s="39">
        <v>2</v>
      </c>
      <c r="B17" s="29" t="s">
        <v>8</v>
      </c>
      <c r="C17" s="30"/>
    </row>
    <row r="18" spans="1:3" s="8" customFormat="1" ht="30" customHeight="1">
      <c r="A18" s="39">
        <v>3</v>
      </c>
      <c r="B18" s="31" t="s">
        <v>162</v>
      </c>
      <c r="C18" s="30"/>
    </row>
    <row r="19" spans="1:3" ht="24" customHeight="1">
      <c r="A19" s="107" t="s">
        <v>9</v>
      </c>
      <c r="B19" s="107"/>
      <c r="C19" s="107"/>
    </row>
    <row r="20" spans="1:3" s="8" customFormat="1" ht="24" customHeight="1">
      <c r="A20" s="39">
        <v>1</v>
      </c>
      <c r="B20" s="28" t="s">
        <v>10</v>
      </c>
      <c r="C20" s="30"/>
    </row>
    <row r="21" spans="1:3" s="8" customFormat="1" ht="24" customHeight="1">
      <c r="A21" s="39">
        <v>2</v>
      </c>
      <c r="B21" s="29" t="s">
        <v>11</v>
      </c>
      <c r="C21" s="30"/>
    </row>
    <row r="22" spans="1:3" s="8" customFormat="1" ht="30" customHeight="1">
      <c r="A22" s="39">
        <v>3</v>
      </c>
      <c r="B22" s="29" t="s">
        <v>88</v>
      </c>
      <c r="C22" s="30"/>
    </row>
    <row r="23" spans="1:3" ht="24" customHeight="1">
      <c r="A23" s="110" t="s">
        <v>163</v>
      </c>
      <c r="B23" s="110"/>
      <c r="C23" s="110"/>
    </row>
    <row r="24" spans="1:3" s="8" customFormat="1" ht="30" customHeight="1">
      <c r="A24" s="39">
        <v>1</v>
      </c>
      <c r="B24" s="29" t="s">
        <v>89</v>
      </c>
      <c r="C24" s="30"/>
    </row>
    <row r="25" spans="1:3" s="8" customFormat="1" ht="30" customHeight="1">
      <c r="A25" s="39">
        <v>2</v>
      </c>
      <c r="B25" s="31" t="s">
        <v>164</v>
      </c>
      <c r="C25" s="30"/>
    </row>
  </sheetData>
  <mergeCells count="6">
    <mergeCell ref="A1:B1"/>
    <mergeCell ref="A23:C23"/>
    <mergeCell ref="A2:C2"/>
    <mergeCell ref="A9:C9"/>
    <mergeCell ref="A15:C15"/>
    <mergeCell ref="A19:C19"/>
  </mergeCells>
  <pageMargins left="0.7" right="0.7" top="0.75" bottom="0.75" header="0.3" footer="0.3"/>
  <pageSetup scale="72"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0000000}">
          <x14:formula1>
            <xm:f>Cover!$B$48:$B$53</xm:f>
          </x14:formula1>
          <xm:sqref>C3:C8</xm:sqref>
        </x14:dataValidation>
        <x14:dataValidation type="list" allowBlank="1" showInputMessage="1" showErrorMessage="1" xr:uid="{00000000-0002-0000-0600-000001000000}">
          <x14:formula1>
            <xm:f>Cover!$B$48:$B$53</xm:f>
          </x14:formula1>
          <xm:sqref>C11</xm:sqref>
        </x14:dataValidation>
        <x14:dataValidation type="list" allowBlank="1" showInputMessage="1" showErrorMessage="1" xr:uid="{00000000-0002-0000-0600-000002000000}">
          <x14:formula1>
            <xm:f>Cover!$B$48:$B$53</xm:f>
          </x14:formula1>
          <xm:sqref>C16:C18</xm:sqref>
        </x14:dataValidation>
        <x14:dataValidation type="list" allowBlank="1" showInputMessage="1" showErrorMessage="1" xr:uid="{00000000-0002-0000-0600-000003000000}">
          <x14:formula1>
            <xm:f>Cover!$B$48:$B$53</xm:f>
          </x14:formula1>
          <xm:sqref>C20:C22</xm:sqref>
        </x14:dataValidation>
        <x14:dataValidation type="list" allowBlank="1" showInputMessage="1" showErrorMessage="1" xr:uid="{00000000-0002-0000-0600-000004000000}">
          <x14:formula1>
            <xm:f>Cover!$B$48:$B$53</xm:f>
          </x14:formula1>
          <xm:sqref>C24:C25</xm:sqref>
        </x14:dataValidation>
        <x14:dataValidation type="list" allowBlank="1" showInputMessage="1" showErrorMessage="1" xr:uid="{00000000-0002-0000-0600-000005000000}">
          <x14:formula1>
            <xm:f>Cover!$B$48:$B$53</xm:f>
          </x14:formula1>
          <xm:sqref>C13:C14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D3:S61"/>
  <sheetViews>
    <sheetView workbookViewId="0">
      <selection activeCell="D61" sqref="D61:E61"/>
    </sheetView>
  </sheetViews>
  <sheetFormatPr defaultColWidth="8.85546875" defaultRowHeight="15"/>
  <sheetData>
    <row r="3" spans="19:19">
      <c r="S3" s="24"/>
    </row>
    <row r="4" spans="19:19">
      <c r="S4" s="24"/>
    </row>
    <row r="19" spans="4:14">
      <c r="D19" s="111" t="s">
        <v>62</v>
      </c>
      <c r="E19" s="111"/>
      <c r="F19" s="48" t="e">
        <f>Summary!B42</f>
        <v>#N/A</v>
      </c>
      <c r="L19" s="111" t="s">
        <v>62</v>
      </c>
      <c r="M19" s="111"/>
      <c r="N19" s="48" t="e">
        <f>Summary!B43</f>
        <v>#N/A</v>
      </c>
    </row>
    <row r="40" spans="4:14" ht="16.5">
      <c r="D40" s="111" t="s">
        <v>62</v>
      </c>
      <c r="E40" s="111"/>
      <c r="F40" s="48" t="e">
        <f>Summary!B44</f>
        <v>#N/A</v>
      </c>
      <c r="G40" s="49"/>
      <c r="H40" s="49"/>
      <c r="I40" s="49"/>
      <c r="J40" s="49"/>
      <c r="K40" s="49"/>
      <c r="L40" s="111" t="s">
        <v>62</v>
      </c>
      <c r="M40" s="111"/>
      <c r="N40" s="48" t="e">
        <f>Summary!B45</f>
        <v>#N/A</v>
      </c>
    </row>
    <row r="61" spans="4:6">
      <c r="D61" s="111" t="s">
        <v>62</v>
      </c>
      <c r="E61" s="111"/>
      <c r="F61" s="48" t="e">
        <f>Summary!B46</f>
        <v>#N/A</v>
      </c>
    </row>
  </sheetData>
  <mergeCells count="5">
    <mergeCell ref="D19:E19"/>
    <mergeCell ref="L19:M19"/>
    <mergeCell ref="L40:M40"/>
    <mergeCell ref="D40:E40"/>
    <mergeCell ref="D61:E6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7"/>
  <sheetViews>
    <sheetView zoomScale="85" zoomScaleNormal="85" zoomScalePageLayoutView="85" workbookViewId="0">
      <selection activeCell="G18" sqref="G18"/>
    </sheetView>
  </sheetViews>
  <sheetFormatPr defaultColWidth="8.85546875" defaultRowHeight="15"/>
  <cols>
    <col min="1" max="1" width="62.42578125" customWidth="1"/>
    <col min="2" max="4" width="19.42578125" style="5" customWidth="1"/>
  </cols>
  <sheetData>
    <row r="1" spans="1:4" ht="15" customHeight="1">
      <c r="A1" s="59" t="s">
        <v>90</v>
      </c>
      <c r="B1" s="60" t="s">
        <v>45</v>
      </c>
      <c r="C1" s="60" t="s">
        <v>46</v>
      </c>
      <c r="D1" s="60" t="s">
        <v>47</v>
      </c>
    </row>
    <row r="2" spans="1:4" ht="15" customHeight="1">
      <c r="A2" s="50" t="s">
        <v>56</v>
      </c>
      <c r="B2" s="51">
        <v>4</v>
      </c>
      <c r="C2" s="51" t="e">
        <f>SUM(VLOOKUP('M&amp;E Leadership'!C3,Cover!B48:C53,2,FALSE),VLOOKUP('M&amp;E Leadership'!C4,Cover!B48:C53,2,FALSE),VLOOKUP('M&amp;E Leadership'!C5,Cover!B48:C53,2,FALSE),VLOOKUP('M&amp;E Leadership'!C6,Cover!B48:C53,2,FALSE))</f>
        <v>#N/A</v>
      </c>
      <c r="D2" s="52" t="e">
        <f>(C2/B2)</f>
        <v>#N/A</v>
      </c>
    </row>
    <row r="3" spans="1:4" ht="15" customHeight="1">
      <c r="A3" s="50" t="s">
        <v>55</v>
      </c>
      <c r="B3" s="51">
        <v>2</v>
      </c>
      <c r="C3" s="51" t="e">
        <f>SUM(VLOOKUP('M&amp;E Leadership'!C8,Cover!B48:C53,2,FALSE),VLOOKUP('M&amp;E Leadership'!C9,Cover!B48:C53,2,FALSE))</f>
        <v>#N/A</v>
      </c>
      <c r="D3" s="52" t="e">
        <f t="shared" ref="D3:D8" si="0">(C3/B3)</f>
        <v>#N/A</v>
      </c>
    </row>
    <row r="4" spans="1:4" ht="15" customHeight="1">
      <c r="A4" s="50" t="s">
        <v>54</v>
      </c>
      <c r="B4" s="51">
        <v>8</v>
      </c>
      <c r="C4" s="51" t="e">
        <f>SUM(VLOOKUP('M&amp;E Leadership'!C11,Cover!B48:C53,2,FALSE),VLOOKUP('M&amp;E Leadership'!C12,Cover!B48:C53,2,FALSE),VLOOKUP('M&amp;E Leadership'!C13,Cover!B48:C54,2,FALSE),VLOOKUP('M&amp;E Leadership'!C14,Cover!B48:C53,2,FALSE),VLOOKUP('M&amp;E Leadership'!C15,Cover!B48:C53,2,FALSE),VLOOKUP('M&amp;E Leadership'!C16,Cover!B48:C53,2,FALSE),VLOOKUP('M&amp;E Leadership'!C17,Cover!B48:C53,2,FALSE),VLOOKUP('M&amp;E Leadership'!C18,Cover!B48:C53,2,FALSE))</f>
        <v>#N/A</v>
      </c>
      <c r="D4" s="52" t="e">
        <f t="shared" si="0"/>
        <v>#N/A</v>
      </c>
    </row>
    <row r="5" spans="1:4" ht="15" customHeight="1">
      <c r="A5" s="50" t="s">
        <v>53</v>
      </c>
      <c r="B5" s="51">
        <v>1</v>
      </c>
      <c r="C5" s="51" t="e">
        <f>VLOOKUP('M&amp;E Leadership'!C20,Cover!B48:C53,2,FALSE)</f>
        <v>#N/A</v>
      </c>
      <c r="D5" s="52" t="e">
        <f t="shared" si="0"/>
        <v>#N/A</v>
      </c>
    </row>
    <row r="6" spans="1:4" ht="15" customHeight="1">
      <c r="A6" s="50" t="s">
        <v>52</v>
      </c>
      <c r="B6" s="51">
        <v>4</v>
      </c>
      <c r="C6" s="51" t="e">
        <f>SUM(VLOOKUP('M&amp;E Leadership'!C22,Cover!B48:C53,2,FALSE),VLOOKUP('M&amp;E Leadership'!C23,Cover!B48:C53,2,FALSE),VLOOKUP('M&amp;E Leadership'!C24,Cover!B48:C53,2,FALSE),VLOOKUP('M&amp;E Leadership'!C25,Cover!B48:C53,2,FALSE))</f>
        <v>#N/A</v>
      </c>
      <c r="D6" s="52" t="e">
        <f t="shared" si="0"/>
        <v>#N/A</v>
      </c>
    </row>
    <row r="7" spans="1:4" ht="15" customHeight="1">
      <c r="A7" s="50" t="s">
        <v>18</v>
      </c>
      <c r="B7" s="51">
        <v>1</v>
      </c>
      <c r="C7" s="51" t="e">
        <f>VLOOKUP('M&amp;E Leadership'!C27,Cover!B48:C53,2,FALSE)</f>
        <v>#N/A</v>
      </c>
      <c r="D7" s="52" t="e">
        <f t="shared" si="0"/>
        <v>#N/A</v>
      </c>
    </row>
    <row r="8" spans="1:4" ht="15" customHeight="1">
      <c r="A8" s="53" t="s">
        <v>80</v>
      </c>
      <c r="B8" s="54">
        <f>SUM(B2:B7)</f>
        <v>20</v>
      </c>
      <c r="C8" s="54" t="e">
        <f>SUM(C2:C7)</f>
        <v>#N/A</v>
      </c>
      <c r="D8" s="55" t="e">
        <f t="shared" si="0"/>
        <v>#N/A</v>
      </c>
    </row>
    <row r="9" spans="1:4" ht="15" customHeight="1">
      <c r="A9" s="56"/>
      <c r="B9" s="51"/>
      <c r="C9" s="51"/>
      <c r="D9" s="51"/>
    </row>
    <row r="10" spans="1:4" ht="15" customHeight="1">
      <c r="A10" s="59" t="s">
        <v>91</v>
      </c>
      <c r="B10" s="60" t="s">
        <v>45</v>
      </c>
      <c r="C10" s="60" t="s">
        <v>46</v>
      </c>
      <c r="D10" s="60" t="s">
        <v>47</v>
      </c>
    </row>
    <row r="11" spans="1:4" ht="15" customHeight="1">
      <c r="A11" s="57" t="s">
        <v>99</v>
      </c>
      <c r="B11" s="51">
        <v>2</v>
      </c>
      <c r="C11" s="51" t="e">
        <f>SUM(VLOOKUP('Data Collection and Data Mgmt.'!C3,Cover!B48:C53,2,FALSE),VLOOKUP('Data Collection and Data Mgmt.'!C4,Cover!B48:C53,2,FALSE))</f>
        <v>#N/A</v>
      </c>
      <c r="D11" s="52" t="e">
        <f>(C11/B11)</f>
        <v>#N/A</v>
      </c>
    </row>
    <row r="12" spans="1:4" ht="15" customHeight="1">
      <c r="A12" s="50" t="s">
        <v>50</v>
      </c>
      <c r="B12" s="51">
        <v>3</v>
      </c>
      <c r="C12" s="51" t="e">
        <f>SUM(VLOOKUP('Data Collection and Data Mgmt.'!C6,Cover!B48:C53,2,FALSE),VLOOKUP('Data Collection and Data Mgmt.'!C7,Cover!B48:C53,2,FALSE),VLOOKUP('Data Collection and Data Mgmt.'!C8,Cover!B48:C53,2,FALSE))</f>
        <v>#N/A</v>
      </c>
      <c r="D12" s="52" t="e">
        <f>(C12/B12)</f>
        <v>#N/A</v>
      </c>
    </row>
    <row r="13" spans="1:4" ht="15" customHeight="1">
      <c r="A13" s="50" t="s">
        <v>0</v>
      </c>
      <c r="B13" s="51">
        <v>3</v>
      </c>
      <c r="C13" s="51" t="e">
        <f>SUM(VLOOKUP('Data Collection and Data Mgmt.'!C10,Cover!B48:C54,2,FALSE),VLOOKUP('Data Collection and Data Mgmt.'!C11,Cover!B48:C53,2,FALSE),VLOOKUP('Data Collection and Data Mgmt.'!C12,Cover!B48:C53,2,FALSE))</f>
        <v>#N/A</v>
      </c>
      <c r="D13" s="52" t="e">
        <f>(C13/B13)</f>
        <v>#N/A</v>
      </c>
    </row>
    <row r="14" spans="1:4" ht="15" customHeight="1">
      <c r="A14" s="50" t="s">
        <v>51</v>
      </c>
      <c r="B14" s="51">
        <v>2</v>
      </c>
      <c r="C14" s="51" t="e">
        <f>SUM(VLOOKUP('Data Collection and Data Mgmt.'!C14,Cover!B48:C53,2,FALSE),VLOOKUP('Data Collection and Data Mgmt.'!C15,Cover!B48:C53,2,FALSE))</f>
        <v>#N/A</v>
      </c>
      <c r="D14" s="52" t="e">
        <f>(C14/B14)</f>
        <v>#N/A</v>
      </c>
    </row>
    <row r="15" spans="1:4" ht="15" customHeight="1">
      <c r="A15" s="53" t="s">
        <v>80</v>
      </c>
      <c r="B15" s="54">
        <f>SUM(B11:B14)</f>
        <v>10</v>
      </c>
      <c r="C15" s="54" t="e">
        <f>SUM(C11:C14)</f>
        <v>#N/A</v>
      </c>
      <c r="D15" s="55" t="e">
        <f>(C15/B15)</f>
        <v>#N/A</v>
      </c>
    </row>
    <row r="16" spans="1:4" ht="15" customHeight="1">
      <c r="A16" s="56"/>
      <c r="B16" s="51"/>
      <c r="C16" s="51"/>
      <c r="D16" s="51"/>
    </row>
    <row r="17" spans="1:4" ht="15" customHeight="1">
      <c r="A17" s="59" t="s">
        <v>92</v>
      </c>
      <c r="B17" s="60" t="s">
        <v>45</v>
      </c>
      <c r="C17" s="60" t="s">
        <v>46</v>
      </c>
      <c r="D17" s="60" t="s">
        <v>47</v>
      </c>
    </row>
    <row r="18" spans="1:4" ht="15" customHeight="1">
      <c r="A18" s="58" t="s">
        <v>100</v>
      </c>
      <c r="B18" s="51">
        <v>4</v>
      </c>
      <c r="C18" s="51" t="e">
        <f>SUM(VLOOKUP(Evaluation!C3,Cover!B48:C53,2,FALSE),VLOOKUP(Evaluation!C4,Cover!B48:C53,2,FALSE),VLOOKUP(Evaluation!C5,Cover!B48:C53,2,FALSE),VLOOKUP(Evaluation!C6,Cover!B48:C53,2,FALSE))</f>
        <v>#N/A</v>
      </c>
      <c r="D18" s="52" t="e">
        <f>(C18/B18)</f>
        <v>#N/A</v>
      </c>
    </row>
    <row r="19" spans="1:4" ht="15" customHeight="1">
      <c r="A19" s="56" t="s">
        <v>1</v>
      </c>
      <c r="B19" s="51">
        <v>3</v>
      </c>
      <c r="C19" s="51" t="e">
        <f>SUM(VLOOKUP(Evaluation!C8,Cover!B48:C53,2,FALSE),VLOOKUP(Evaluation!C9,Cover!B48:C53,2,FALSE),VLOOKUP(Evaluation!C10,Cover!B48:C53,2,FALSE))</f>
        <v>#N/A</v>
      </c>
      <c r="D19" s="52" t="e">
        <f>(C19/B19)</f>
        <v>#N/A</v>
      </c>
    </row>
    <row r="20" spans="1:4" ht="15" customHeight="1">
      <c r="A20" s="53" t="s">
        <v>80</v>
      </c>
      <c r="B20" s="54">
        <f>SUM(B18:B19)</f>
        <v>7</v>
      </c>
      <c r="C20" s="54" t="e">
        <f>SUM(C18:C19)</f>
        <v>#N/A</v>
      </c>
      <c r="D20" s="55" t="e">
        <f>(C20/B20)</f>
        <v>#N/A</v>
      </c>
    </row>
    <row r="21" spans="1:4" ht="15" customHeight="1">
      <c r="A21" s="56"/>
      <c r="B21" s="51"/>
      <c r="C21" s="51"/>
      <c r="D21" s="51"/>
    </row>
    <row r="22" spans="1:4" ht="15" customHeight="1">
      <c r="A22" s="59" t="s">
        <v>93</v>
      </c>
      <c r="B22" s="60" t="s">
        <v>45</v>
      </c>
      <c r="C22" s="60" t="s">
        <v>46</v>
      </c>
      <c r="D22" s="60" t="s">
        <v>47</v>
      </c>
    </row>
    <row r="23" spans="1:4" ht="15" customHeight="1">
      <c r="A23" s="50" t="s">
        <v>49</v>
      </c>
      <c r="B23" s="51">
        <v>5</v>
      </c>
      <c r="C23" s="51" t="e">
        <f>SUM(VLOOKUP('Data Analysis, Diss., and Use'!C3,Cover!B48:C53,2,FALSE),VLOOKUP('Data Analysis, Diss., and Use'!C4,Cover!B48:C53,2,FALSE),VLOOKUP('Data Analysis, Diss., and Use'!C5,Cover!B48:C53,2,FALSE),VLOOKUP('Data Analysis, Diss., and Use'!C6,Cover!B48:C53,2,FALSE), VLOOKUP('Data Analysis, Diss., and Use'!C7,Cover!B48:C53,2,FALSE))</f>
        <v>#N/A</v>
      </c>
      <c r="D23" s="52" t="e">
        <f>(C23/B23)</f>
        <v>#N/A</v>
      </c>
    </row>
    <row r="24" spans="1:4" ht="15" customHeight="1">
      <c r="A24" s="56" t="s">
        <v>57</v>
      </c>
      <c r="B24" s="51">
        <v>3</v>
      </c>
      <c r="C24" s="51" t="e">
        <f>SUM(VLOOKUP('Data Analysis, Diss., and Use'!C9,Cover!B48:C53,2,FALSE),VLOOKUP('Data Analysis, Diss., and Use'!C10,Cover!B48:C53,2,FALSE),VLOOKUP('Data Analysis, Diss., and Use'!C11,Cover!B48:C53,2,FALSE))</f>
        <v>#N/A</v>
      </c>
      <c r="D24" s="52" t="e">
        <f>(C24/B24)</f>
        <v>#N/A</v>
      </c>
    </row>
    <row r="25" spans="1:4" ht="15" customHeight="1">
      <c r="A25" s="56" t="s">
        <v>58</v>
      </c>
      <c r="B25" s="51">
        <v>2</v>
      </c>
      <c r="C25" s="51" t="e">
        <f>SUM(VLOOKUP('Data Analysis, Diss., and Use'!C13,Cover!B48:C53,2,FALSE),VLOOKUP('Data Analysis, Diss., and Use'!C14,Cover!B48:C53,2,FALSE))</f>
        <v>#N/A</v>
      </c>
      <c r="D25" s="52" t="e">
        <f>(C25/B25)</f>
        <v>#N/A</v>
      </c>
    </row>
    <row r="26" spans="1:4" ht="15" customHeight="1">
      <c r="A26" s="53" t="s">
        <v>80</v>
      </c>
      <c r="B26" s="54">
        <f>SUM(B23:B25)</f>
        <v>10</v>
      </c>
      <c r="C26" s="54" t="e">
        <f>SUM(C23:C25)</f>
        <v>#N/A</v>
      </c>
      <c r="D26" s="55" t="e">
        <f>(C26/B26)</f>
        <v>#N/A</v>
      </c>
    </row>
    <row r="27" spans="1:4" ht="15" customHeight="1">
      <c r="A27" s="56"/>
      <c r="B27" s="51"/>
      <c r="C27" s="51"/>
      <c r="D27" s="51"/>
    </row>
    <row r="28" spans="1:4" ht="15" customHeight="1">
      <c r="A28" s="59" t="s">
        <v>94</v>
      </c>
      <c r="B28" s="60" t="s">
        <v>45</v>
      </c>
      <c r="C28" s="60" t="s">
        <v>46</v>
      </c>
      <c r="D28" s="60" t="s">
        <v>47</v>
      </c>
    </row>
    <row r="29" spans="1:4" ht="15" customHeight="1">
      <c r="A29" s="56" t="s">
        <v>61</v>
      </c>
      <c r="B29" s="51">
        <v>6</v>
      </c>
      <c r="C29" s="51" t="e">
        <f>SUM(VLOOKUP('General Management'!C3,Cover!B48:C53,2,FALSE),VLOOKUP('General Management'!C4,Cover!B48:C53,2,FALSE),VLOOKUP('General Management'!C5,Cover!B48:C53,2,FALSE),VLOOKUP('General Management'!C6,Cover!B48:C53,2,FALSE),VLOOKUP('General Management'!C7,Cover!B48:C53,2,FALSE),VLOOKUP('General Management'!C8,Cover!B48:C53,2,FALSE))</f>
        <v>#N/A</v>
      </c>
      <c r="D29" s="52" t="e">
        <f t="shared" ref="D29:D35" si="1">(C29/B29)</f>
        <v>#N/A</v>
      </c>
    </row>
    <row r="30" spans="1:4" ht="15" customHeight="1">
      <c r="A30" s="58" t="s">
        <v>101</v>
      </c>
      <c r="B30" s="51">
        <v>1</v>
      </c>
      <c r="C30" s="51" t="e">
        <f>VLOOKUP('General Management'!C11,Cover!B48:C53,2,FALSE)</f>
        <v>#N/A</v>
      </c>
      <c r="D30" s="52" t="e">
        <f t="shared" si="1"/>
        <v>#N/A</v>
      </c>
    </row>
    <row r="31" spans="1:4" ht="15" customHeight="1">
      <c r="A31" s="56" t="s">
        <v>60</v>
      </c>
      <c r="B31" s="51">
        <v>2</v>
      </c>
      <c r="C31" s="51" t="e">
        <f>SUM(VLOOKUP('General Management'!C13,Cover!B48:C53,2,FALSE),VLOOKUP('General Management'!C14,Cover!B48:C53,2,FALSE))</f>
        <v>#N/A</v>
      </c>
      <c r="D31" s="52" t="e">
        <f t="shared" si="1"/>
        <v>#N/A</v>
      </c>
    </row>
    <row r="32" spans="1:4" ht="15" customHeight="1">
      <c r="A32" s="56" t="s">
        <v>59</v>
      </c>
      <c r="B32" s="51">
        <v>3</v>
      </c>
      <c r="C32" s="51" t="e">
        <f>SUM(VLOOKUP('General Management'!C16,Cover!B48:C53,2,FALSE),VLOOKUP('General Management'!C17,Cover!B48:C53,2,FALSE),VLOOKUP('General Management'!C18,Cover!B48:C53,2,FALSE))</f>
        <v>#N/A</v>
      </c>
      <c r="D32" s="52" t="e">
        <f t="shared" si="1"/>
        <v>#N/A</v>
      </c>
    </row>
    <row r="33" spans="1:4" ht="15" customHeight="1">
      <c r="A33" s="56" t="s">
        <v>9</v>
      </c>
      <c r="B33" s="51">
        <v>3</v>
      </c>
      <c r="C33" s="51" t="e">
        <f>SUM(VLOOKUP('General Management'!C20,Cover!B48:C53,2,FALSE),VLOOKUP('General Management'!C21,Cover!B48:C53,2,FALSE),VLOOKUP('General Management'!C22,Cover!B48:C53,2,FALSE))</f>
        <v>#N/A</v>
      </c>
      <c r="D33" s="52" t="e">
        <f t="shared" si="1"/>
        <v>#N/A</v>
      </c>
    </row>
    <row r="34" spans="1:4" ht="15" customHeight="1">
      <c r="A34" s="56" t="s">
        <v>12</v>
      </c>
      <c r="B34" s="51">
        <v>2</v>
      </c>
      <c r="C34" s="51" t="e">
        <f>SUM(VLOOKUP('General Management'!C24,Cover!B48:C53,2,FALSE),VLOOKUP('General Management'!C25,Cover!B48:C53,2,FALSE))</f>
        <v>#N/A</v>
      </c>
      <c r="D34" s="52" t="e">
        <f t="shared" si="1"/>
        <v>#N/A</v>
      </c>
    </row>
    <row r="35" spans="1:4" ht="15" customHeight="1">
      <c r="A35" s="53" t="s">
        <v>80</v>
      </c>
      <c r="B35" s="54">
        <f>SUM(B29:B34)</f>
        <v>17</v>
      </c>
      <c r="C35" s="54" t="e">
        <f>SUM(C29:C34)</f>
        <v>#N/A</v>
      </c>
      <c r="D35" s="55" t="e">
        <f t="shared" si="1"/>
        <v>#N/A</v>
      </c>
    </row>
    <row r="36" spans="1:4">
      <c r="A36" s="56"/>
      <c r="B36" s="51"/>
      <c r="C36" s="51"/>
      <c r="D36" s="51"/>
    </row>
    <row r="37" spans="1:4">
      <c r="A37" s="56"/>
      <c r="B37" s="51"/>
      <c r="C37" s="51"/>
      <c r="D37" s="51"/>
    </row>
    <row r="38" spans="1:4">
      <c r="A38" s="56"/>
      <c r="B38" s="51"/>
      <c r="C38" s="51"/>
      <c r="D38" s="51"/>
    </row>
    <row r="39" spans="1:4">
      <c r="A39" s="56"/>
      <c r="B39" s="51"/>
      <c r="C39" s="51"/>
      <c r="D39" s="51"/>
    </row>
    <row r="40" spans="1:4">
      <c r="A40" s="56"/>
      <c r="B40" s="51"/>
      <c r="C40" s="51"/>
      <c r="D40" s="51"/>
    </row>
    <row r="41" spans="1:4">
      <c r="A41" s="56"/>
      <c r="B41" s="51"/>
      <c r="C41" s="51"/>
      <c r="D41" s="51"/>
    </row>
    <row r="42" spans="1:4" ht="15" customHeight="1">
      <c r="A42" s="50" t="s">
        <v>90</v>
      </c>
      <c r="B42" s="52" t="e">
        <f>D8</f>
        <v>#N/A</v>
      </c>
      <c r="C42" s="51"/>
      <c r="D42" s="51"/>
    </row>
    <row r="43" spans="1:4" ht="15" customHeight="1">
      <c r="A43" s="50" t="s">
        <v>91</v>
      </c>
      <c r="B43" s="52" t="e">
        <f>D15</f>
        <v>#N/A</v>
      </c>
      <c r="C43" s="51"/>
      <c r="D43" s="51"/>
    </row>
    <row r="44" spans="1:4" ht="15" customHeight="1">
      <c r="A44" s="50" t="s">
        <v>92</v>
      </c>
      <c r="B44" s="52" t="e">
        <f>D20</f>
        <v>#N/A</v>
      </c>
      <c r="C44" s="51"/>
      <c r="D44" s="51"/>
    </row>
    <row r="45" spans="1:4" ht="15" customHeight="1">
      <c r="A45" s="50" t="s">
        <v>93</v>
      </c>
      <c r="B45" s="52" t="e">
        <f>D26</f>
        <v>#N/A</v>
      </c>
      <c r="C45" s="51"/>
      <c r="D45" s="51"/>
    </row>
    <row r="46" spans="1:4" ht="15" customHeight="1">
      <c r="A46" s="50" t="s">
        <v>94</v>
      </c>
      <c r="B46" s="52" t="e">
        <f>D35</f>
        <v>#N/A</v>
      </c>
      <c r="C46" s="51"/>
      <c r="D46" s="51"/>
    </row>
    <row r="47" spans="1:4">
      <c r="A47" s="56"/>
      <c r="B47" s="51"/>
      <c r="C47" s="51"/>
      <c r="D47" s="5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4B40E2AC7B5644B29BDFE073A326AA" ma:contentTypeVersion="0" ma:contentTypeDescription="Create a new document." ma:contentTypeScope="" ma:versionID="466c404e0b64b1ea4f9b10f485c63768">
  <xsd:schema xmlns:xsd="http://www.w3.org/2001/XMLSchema" xmlns:xs="http://www.w3.org/2001/XMLSchema" xmlns:p="http://schemas.microsoft.com/office/2006/metadata/properties" targetNamespace="http://schemas.microsoft.com/office/2006/metadata/properties" ma:root="true" ma:fieldsID="ee12dfa0a1069b26fee4b665827c209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7A7B1C-244E-4B9A-A307-6A60AA786B3A}">
  <ds:schemaRefs>
    <ds:schemaRef ds:uri="http://schemas.microsoft.com/sharepoint/v3/contenttype/forms"/>
  </ds:schemaRefs>
</ds:datastoreItem>
</file>

<file path=customXml/itemProps2.xml><?xml version="1.0" encoding="utf-8"?>
<ds:datastoreItem xmlns:ds="http://schemas.openxmlformats.org/officeDocument/2006/customXml" ds:itemID="{53A73DAF-CCAB-4C14-BC7E-3E6DAEC06E00}">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63D5538C-40F2-4B5A-9800-66320E203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Cover</vt:lpstr>
      <vt:lpstr>Demographics</vt:lpstr>
      <vt:lpstr>M&amp;E Leadership</vt:lpstr>
      <vt:lpstr>Data Collection and Data Mgmt.</vt:lpstr>
      <vt:lpstr>Evaluation</vt:lpstr>
      <vt:lpstr>Data Analysis, Diss., and Use</vt:lpstr>
      <vt:lpstr>General Management</vt:lpstr>
      <vt:lpstr>Dashboard</vt:lpstr>
      <vt:lpstr>Summary</vt:lpstr>
      <vt:lpstr>Action Plan</vt:lpstr>
      <vt:lpstr>Cover!Print_Area</vt:lpstr>
      <vt:lpstr>'Data Analysis, Diss., and Use'!Print_Area</vt:lpstr>
      <vt:lpstr>'Data Collection and Data Mgmt.'!Print_Area</vt:lpstr>
      <vt:lpstr>Demographics!Print_Area</vt:lpstr>
      <vt:lpstr>Evaluation!Print_Area</vt:lpstr>
      <vt:lpstr>'General Management'!Print_Area</vt:lpstr>
      <vt:lpstr>'M&amp;E Leadership'!Print_Area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Nasokho</dc:creator>
  <cp:lastModifiedBy>McGill, Debbie</cp:lastModifiedBy>
  <cp:lastPrinted>2017-08-22T18:39:43Z</cp:lastPrinted>
  <dcterms:created xsi:type="dcterms:W3CDTF">2013-04-19T08:16:16Z</dcterms:created>
  <dcterms:modified xsi:type="dcterms:W3CDTF">2017-12-19T17:46:38Z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0x0101001C4B40E2AC7B5644B29BDFE073A326AA</vt:lpwstr>
  </property>
  <property fmtid="{D5CDD505-2E9C-101B-9397-08002B2CF9AE}" pid="3" name="IsMyDocuments">
    <vt:bool>true</vt:bool>
  </property>
</Properties>
</file>